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7" windowWidth="15197" windowHeight="8700" activeTab="0"/>
  </bookViews>
  <sheets>
    <sheet name="rozpis" sheetId="1" r:id="rId1"/>
    <sheet name="List7" sheetId="2" state="hidden" r:id="rId2"/>
    <sheet name="O.c I.a" sheetId="3" state="hidden" r:id="rId3"/>
    <sheet name="II VTP" sheetId="4" state="hidden" r:id="rId4"/>
    <sheet name="III VTP" sheetId="5" state="hidden" r:id="rId5"/>
    <sheet name="volné" sheetId="6" state="hidden" r:id="rId6"/>
    <sheet name="ceny" sheetId="7" state="hidden" r:id="rId7"/>
    <sheet name="III." sheetId="8" state="hidden" r:id="rId8"/>
    <sheet name="IV. 96 IV. 95 a starší" sheetId="9" state="hidden" r:id="rId9"/>
    <sheet name="II.-ne" sheetId="10" state="hidden" r:id="rId10"/>
    <sheet name="O.a O.b-ne" sheetId="11" state="hidden" r:id="rId11"/>
  </sheets>
  <definedNames/>
  <calcPr fullCalcOnLoad="1"/>
</workbook>
</file>

<file path=xl/sharedStrings.xml><?xml version="1.0" encoding="utf-8"?>
<sst xmlns="http://schemas.openxmlformats.org/spreadsheetml/2006/main" count="785" uniqueCount="310">
  <si>
    <t>Kolářová Aneta</t>
  </si>
  <si>
    <t>Sobotová Zuzana</t>
  </si>
  <si>
    <t>Kyzlíková Kamila</t>
  </si>
  <si>
    <t xml:space="preserve"> </t>
  </si>
  <si>
    <t>Chrenčíková Linda</t>
  </si>
  <si>
    <t>Zemanová Marie</t>
  </si>
  <si>
    <t>Urbanová Natálie</t>
  </si>
  <si>
    <t>Müllerová Mariana</t>
  </si>
  <si>
    <t>Gleichová Štěpánka</t>
  </si>
  <si>
    <t>Kebakoska Gala</t>
  </si>
  <si>
    <t>Čermáková Eliška</t>
  </si>
  <si>
    <t>Fialová Barbora</t>
  </si>
  <si>
    <t>Haringová Kristýna</t>
  </si>
  <si>
    <t>Kofláková Alice</t>
  </si>
  <si>
    <t>Glendová Kristýna</t>
  </si>
  <si>
    <t>Kučerová Edita</t>
  </si>
  <si>
    <t>Vilímková Julie</t>
  </si>
  <si>
    <t>Jones Charlotte</t>
  </si>
  <si>
    <t>Bouck Elizabeth</t>
  </si>
  <si>
    <t>Skálová Tereza</t>
  </si>
  <si>
    <t>Čakurdová Ema</t>
  </si>
  <si>
    <t>Vaňková Zdeňka</t>
  </si>
  <si>
    <t>Doležalová Jana</t>
  </si>
  <si>
    <t>Prostějovská Eliška</t>
  </si>
  <si>
    <t>Doležalová Marie</t>
  </si>
  <si>
    <t>Misařová Kristýna</t>
  </si>
  <si>
    <t>Čiháková Klára</t>
  </si>
  <si>
    <t>Poláčková Tereza</t>
  </si>
  <si>
    <t>Urbancová Alžběta</t>
  </si>
  <si>
    <t>Častulíková Michaela</t>
  </si>
  <si>
    <t>BN</t>
  </si>
  <si>
    <t>Celkem</t>
  </si>
  <si>
    <t>Poř.</t>
  </si>
  <si>
    <t>Srážka</t>
  </si>
  <si>
    <t>Akrob</t>
  </si>
  <si>
    <t>Roč.</t>
  </si>
  <si>
    <t>Oddíl</t>
  </si>
  <si>
    <t>Švih.</t>
  </si>
  <si>
    <t>Obruč</t>
  </si>
  <si>
    <t>Míč</t>
  </si>
  <si>
    <t>Čermáková Denisa</t>
  </si>
  <si>
    <t>Svárovská Nikola</t>
  </si>
  <si>
    <t>Tomášková Julie</t>
  </si>
  <si>
    <t>SKMG Pl.Bolevec</t>
  </si>
  <si>
    <t>II. Kategorie 2002</t>
  </si>
  <si>
    <t>II. Kategorie 2001</t>
  </si>
  <si>
    <t>Macková Barbora</t>
  </si>
  <si>
    <t xml:space="preserve">  </t>
  </si>
  <si>
    <t xml:space="preserve">I. Kat A 2004 </t>
  </si>
  <si>
    <t>Tintschlová Martina</t>
  </si>
  <si>
    <t>Vaculčíková Adéla</t>
  </si>
  <si>
    <t>Rubíčková Denisa</t>
  </si>
  <si>
    <t>Hajšmanová Lenka</t>
  </si>
  <si>
    <t>IV. kategorie nar. 1998</t>
  </si>
  <si>
    <t>IV.kat. nar. 1997 a starší</t>
  </si>
  <si>
    <t>SKMG Slovan Plzeň</t>
  </si>
  <si>
    <t>Pvroznyk Veronika</t>
  </si>
  <si>
    <t>ZŠ G.Janouška</t>
  </si>
  <si>
    <t>jen BN</t>
  </si>
  <si>
    <t>SMS</t>
  </si>
  <si>
    <t>Kosová Alžběta</t>
  </si>
  <si>
    <t>Kačírková Klárka</t>
  </si>
  <si>
    <t>Strnadová Barbora</t>
  </si>
  <si>
    <t>Lancingerová Berenika</t>
  </si>
  <si>
    <t>Benešová Olivie</t>
  </si>
  <si>
    <t>Michalcová Anna</t>
  </si>
  <si>
    <t>Jeřábková Adéla</t>
  </si>
  <si>
    <t>Jeřábková Klára</t>
  </si>
  <si>
    <t>Horáková Andrea</t>
  </si>
  <si>
    <t>III. Kategorie   1999</t>
  </si>
  <si>
    <t>III. Kategorie 2000</t>
  </si>
  <si>
    <t>Uzunova Viviane</t>
  </si>
  <si>
    <t>Řičicová Anna Františka</t>
  </si>
  <si>
    <t>Kosmáková Eliška</t>
  </si>
  <si>
    <t>Rudakovova Stefanie</t>
  </si>
  <si>
    <t>Králová Anna</t>
  </si>
  <si>
    <t>Hermanová Daniela</t>
  </si>
  <si>
    <t>Konvičková Vanesa</t>
  </si>
  <si>
    <t>Bürgerová Iveta</t>
  </si>
  <si>
    <t>Nedvědová Kitty</t>
  </si>
  <si>
    <t>Ramirezová Susana</t>
  </si>
  <si>
    <t>Grymová Karolína</t>
  </si>
  <si>
    <t>Svobodová Klára</t>
  </si>
  <si>
    <t>Melero Esther</t>
  </si>
  <si>
    <t>Levá Soňa</t>
  </si>
  <si>
    <t>Brandnerová Ema</t>
  </si>
  <si>
    <t>Jeřábková Barbora</t>
  </si>
  <si>
    <t>Tamarová Karolína</t>
  </si>
  <si>
    <t>Šmejkalová Kateřina</t>
  </si>
  <si>
    <t>Königsmarková Justýna</t>
  </si>
  <si>
    <t>Pešková Denisa</t>
  </si>
  <si>
    <t>Rudakova Elizaveta</t>
  </si>
  <si>
    <t>Rosová Kateřina</t>
  </si>
  <si>
    <t>Lednická Kateřina</t>
  </si>
  <si>
    <t>pro začátečníky</t>
  </si>
  <si>
    <t xml:space="preserve">Jančíková Rozárka </t>
  </si>
  <si>
    <t>Bubeníková Eliška</t>
  </si>
  <si>
    <t>Pečená Josefína</t>
  </si>
  <si>
    <t>Orlická Ema</t>
  </si>
  <si>
    <t>Vlková Rebeka</t>
  </si>
  <si>
    <t>Křečková Michaela</t>
  </si>
  <si>
    <t xml:space="preserve">Tichá Tereza </t>
  </si>
  <si>
    <t>I. B - 2003 a ml.</t>
  </si>
  <si>
    <t xml:space="preserve">jen BN </t>
  </si>
  <si>
    <t>Studihradová Nikol</t>
  </si>
  <si>
    <t>Vodičková Lucie</t>
  </si>
  <si>
    <t>Kozová Šárka</t>
  </si>
  <si>
    <t>TJ Vodní stavby ZP</t>
  </si>
  <si>
    <t>III. VTp 2003</t>
  </si>
  <si>
    <t>Součet</t>
  </si>
  <si>
    <t>Slachová Marcela</t>
  </si>
  <si>
    <t>Pospíšilová Sabina</t>
  </si>
  <si>
    <t>Sokol Pražský</t>
  </si>
  <si>
    <t>Valentová Magdalena</t>
  </si>
  <si>
    <t>VS Praha</t>
  </si>
  <si>
    <t>III. VTp 2002</t>
  </si>
  <si>
    <t>Nováková Lenka</t>
  </si>
  <si>
    <t>Nová Veronika</t>
  </si>
  <si>
    <t>Divišová Andrea</t>
  </si>
  <si>
    <t>Němejcová Viktorie</t>
  </si>
  <si>
    <t>Tlustá Štěpánka</t>
  </si>
  <si>
    <t>Staňková Tereza</t>
  </si>
  <si>
    <t>Svozilová Markéta</t>
  </si>
  <si>
    <t>ŠSK Brno</t>
  </si>
  <si>
    <t>Cibulková Anna</t>
  </si>
  <si>
    <t>Plaštiaková Ema</t>
  </si>
  <si>
    <t>Plaštiaková Vanda</t>
  </si>
  <si>
    <t>Janochová Michaela</t>
  </si>
  <si>
    <t>Saenko Kaťa</t>
  </si>
  <si>
    <t>Dvořáková Tereza</t>
  </si>
  <si>
    <t>Kiszová Markéta</t>
  </si>
  <si>
    <t>III. VTp 2001</t>
  </si>
  <si>
    <t>Chudybová Kristina</t>
  </si>
  <si>
    <t>Minková Bára</t>
  </si>
  <si>
    <t>Černá Jana</t>
  </si>
  <si>
    <t>Richterová Sofie</t>
  </si>
  <si>
    <t>Kaněvová Alexandra</t>
  </si>
  <si>
    <t>Vytřísalová Julie</t>
  </si>
  <si>
    <t>VS Praha Zel.pruh</t>
  </si>
  <si>
    <t>Opletalová Markéta</t>
  </si>
  <si>
    <t>TJ Tesla Brno</t>
  </si>
  <si>
    <t>Florianová Klára</t>
  </si>
  <si>
    <t>Vopelková Desirée</t>
  </si>
  <si>
    <t>2006 a mladší volná BN</t>
  </si>
  <si>
    <t>Švestková Tereza</t>
  </si>
  <si>
    <t>Segerová Julie</t>
  </si>
  <si>
    <t>2005 a mladší volná BN</t>
  </si>
  <si>
    <t>Poláková Daniela</t>
  </si>
  <si>
    <t>Košíková Klára</t>
  </si>
  <si>
    <t>Švestková Lucie</t>
  </si>
  <si>
    <t>Žížalová Alžběta</t>
  </si>
  <si>
    <t>2004 a mladší volná BN</t>
  </si>
  <si>
    <t>Lukavcová Nikol</t>
  </si>
  <si>
    <t>Bregarová Denisa</t>
  </si>
  <si>
    <t>Folwarczná Adéla</t>
  </si>
  <si>
    <t>Petráková Anna</t>
  </si>
  <si>
    <t>Šlapáková Nicol</t>
  </si>
  <si>
    <t xml:space="preserve">O.B 2006 a mladší </t>
  </si>
  <si>
    <t>Gavrylovská Poli</t>
  </si>
  <si>
    <t>SPKV</t>
  </si>
  <si>
    <t>Musílková Veronika</t>
  </si>
  <si>
    <t>O. kat A1  2006 a mladší</t>
  </si>
  <si>
    <t xml:space="preserve">O.kat. A2   2005 </t>
  </si>
  <si>
    <t>Bartošková Marie-Anna</t>
  </si>
  <si>
    <t>Bartošková Františka</t>
  </si>
  <si>
    <t>Nejezchlebová Iva</t>
  </si>
  <si>
    <t>Šafaříková Olivie</t>
  </si>
  <si>
    <t>Leiská Marie</t>
  </si>
  <si>
    <t>Běhalová Anna</t>
  </si>
  <si>
    <t>Hrdličková Eva</t>
  </si>
  <si>
    <t>1.</t>
  </si>
  <si>
    <t>2.</t>
  </si>
  <si>
    <t>3.</t>
  </si>
  <si>
    <t>1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</si>
  <si>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</si>
  <si>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</si>
  <si>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</si>
  <si>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</si>
  <si>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</si>
  <si>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</si>
  <si>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</si>
  <si>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</si>
  <si>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</si>
  <si>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</si>
  <si>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</si>
  <si>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</si>
  <si>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p.č</t>
  </si>
  <si>
    <t>Červená Anežka</t>
  </si>
  <si>
    <t>p.č.</t>
  </si>
  <si>
    <t>Kužele</t>
  </si>
  <si>
    <t>počet</t>
  </si>
  <si>
    <t>Tlačilová Tereza</t>
  </si>
  <si>
    <t>Radošová Kristýna</t>
  </si>
  <si>
    <t>TJ  METEOR   ČB</t>
  </si>
  <si>
    <t>Koště</t>
  </si>
  <si>
    <t>IV</t>
  </si>
  <si>
    <t>květiny</t>
  </si>
  <si>
    <t>volné</t>
  </si>
  <si>
    <t>třpytky, 2 gumičky, lentilky</t>
  </si>
  <si>
    <t>ceny</t>
  </si>
  <si>
    <t>0 A1</t>
  </si>
  <si>
    <t>0 A2</t>
  </si>
  <si>
    <t>0 B</t>
  </si>
  <si>
    <t>I A</t>
  </si>
  <si>
    <t>I B zač.</t>
  </si>
  <si>
    <t>I B</t>
  </si>
  <si>
    <t>II 2002</t>
  </si>
  <si>
    <t>II 2001</t>
  </si>
  <si>
    <t>III 1999</t>
  </si>
  <si>
    <t>III 2000</t>
  </si>
  <si>
    <t>IV 1998</t>
  </si>
  <si>
    <t>tužka na oči</t>
  </si>
  <si>
    <t>řasenka</t>
  </si>
  <si>
    <t>řasenka v krabičce</t>
  </si>
  <si>
    <t>řasenka černá</t>
  </si>
  <si>
    <t>lesk na rty</t>
  </si>
  <si>
    <t>řasenka modrá</t>
  </si>
  <si>
    <t>řasenka hnědá</t>
  </si>
  <si>
    <t>III VTP 03</t>
  </si>
  <si>
    <t>III VTP 01</t>
  </si>
  <si>
    <t>III VTP 02</t>
  </si>
  <si>
    <t>II VTP 99</t>
  </si>
  <si>
    <t>II VTP 00</t>
  </si>
  <si>
    <t>stíny</t>
  </si>
  <si>
    <t>2xřasenka v krabičce, 4xřasenka modrá,1xřasenka černá kulatá</t>
  </si>
  <si>
    <t>dokoupit:</t>
  </si>
  <si>
    <t>řasenka pro kategorii II 2001 - koště</t>
  </si>
  <si>
    <t>třpytky</t>
  </si>
  <si>
    <t>řasenka pro kategorii II VTP- květinky )pokud nebude řasenka, tak třpytky</t>
  </si>
  <si>
    <t>20,-</t>
  </si>
  <si>
    <t>sprchový šampon Rossmen</t>
  </si>
  <si>
    <t>tělové mléko k šamponům zdarma</t>
  </si>
  <si>
    <t>deo spray/Rossmen 50,-</t>
  </si>
  <si>
    <t>sprchový šampon/Rossmen 45,-</t>
  </si>
  <si>
    <t>sprchový šampon/hřeben/lak-co najdeme v kanclu</t>
  </si>
  <si>
    <t>tělové mléko Rossmen/zdarma</t>
  </si>
  <si>
    <t>klobouky</t>
  </si>
  <si>
    <t>startovné</t>
  </si>
  <si>
    <t>koště</t>
  </si>
  <si>
    <t xml:space="preserve">lentilky </t>
  </si>
  <si>
    <t>klobouk+lentilky</t>
  </si>
  <si>
    <t>celkem Rossmen 72 cen x 50=2400</t>
  </si>
  <si>
    <t>skutečně už zaplaceno:</t>
  </si>
  <si>
    <t>řasenky</t>
  </si>
  <si>
    <t>potřebuji</t>
  </si>
  <si>
    <t>lentilky</t>
  </si>
  <si>
    <t>gumičky</t>
  </si>
  <si>
    <t>Rossmen</t>
  </si>
  <si>
    <t>50x50</t>
  </si>
  <si>
    <t>zbývá</t>
  </si>
  <si>
    <t>švihadlo</t>
  </si>
  <si>
    <t>TJ Sokol Praha Královské Vinohrady, župa Jana Podlipného</t>
  </si>
  <si>
    <t>Datum:</t>
  </si>
  <si>
    <t>Místo:</t>
  </si>
  <si>
    <t>Polská 1a/2400, 120 00 Praha 2</t>
  </si>
  <si>
    <t>Přihlášky:</t>
  </si>
  <si>
    <t>V přihlášce uveďte jméno, příjmení, rok narození závodnic, kategorii</t>
  </si>
  <si>
    <t>a jméno rozhodčí. U zápisu může být provedena kontrola ročníků</t>
  </si>
  <si>
    <t>narození podle legitimací.</t>
  </si>
  <si>
    <t>Startovné:</t>
  </si>
  <si>
    <t xml:space="preserve">Kategorie:                 </t>
  </si>
  <si>
    <t>IV. kategorie ZP</t>
  </si>
  <si>
    <t xml:space="preserve">Do přihlášky napište, s jakým náčiním budou cvičit - týká se začátečnic. </t>
  </si>
  <si>
    <t xml:space="preserve">Časový pořad: </t>
  </si>
  <si>
    <t>Časový harmonogram Vám bude zaslán až po uzavření přihlášek.</t>
  </si>
  <si>
    <t>Závodiště:</t>
  </si>
  <si>
    <t>koberec 13x13</t>
  </si>
  <si>
    <t>Podmínka účasti:</t>
  </si>
  <si>
    <t xml:space="preserve">Každý oddíl zajistí jednu rozhodčí, její jméno uvede do přihlášky. </t>
  </si>
  <si>
    <t>Diváci a rodiče mají přístup pouze na galerii. Do haly je nutné mít vhodné</t>
  </si>
  <si>
    <t xml:space="preserve">přezutí (ne jehlové podpatky a kozačky), jinak nebude povolen vstup. Platí i pro   </t>
  </si>
  <si>
    <t>rozhodčí a trenérky pokud se budou pohybovat na hale a v ostatních tělocvičnách.</t>
  </si>
  <si>
    <t xml:space="preserve">                           Závod je pořádán jako přátelský, srdečně Vás zveme a těšíme se na Vás.                    </t>
  </si>
  <si>
    <t xml:space="preserve">             </t>
  </si>
  <si>
    <t>Drahomíra Michaličová</t>
  </si>
  <si>
    <t xml:space="preserve">       vedoucí oddílu MG TJ Sokol Praha Královské Vinohrady</t>
  </si>
  <si>
    <t>I. VTp  2008-2010</t>
  </si>
  <si>
    <t>III. VTp 2004-2006</t>
  </si>
  <si>
    <t xml:space="preserve">velká hala vinohradské sokolovny                  </t>
  </si>
  <si>
    <t xml:space="preserve">II. kategorie ZP </t>
  </si>
  <si>
    <t xml:space="preserve">III. kategorie ZP </t>
  </si>
  <si>
    <t>V případě velkého počtu budou kategorie rozděleny podle ročníků.</t>
  </si>
  <si>
    <t xml:space="preserve">0.B-1 kategorie ZP </t>
  </si>
  <si>
    <t>bez omezení věku</t>
  </si>
  <si>
    <t xml:space="preserve">0.B-2 kategorie ZP </t>
  </si>
  <si>
    <t>2016 a  mladší</t>
  </si>
  <si>
    <t xml:space="preserve">I.-1 kategorie ZP </t>
  </si>
  <si>
    <t>I.-2 kategorie ZP</t>
  </si>
  <si>
    <t>2013-2014</t>
  </si>
  <si>
    <t>2011-2012</t>
  </si>
  <si>
    <t>jen jedna sestava (pro začínající gymnastky)</t>
  </si>
  <si>
    <t>BN, Š</t>
  </si>
  <si>
    <t>Š, O</t>
  </si>
  <si>
    <t>V. kategorie ZP</t>
  </si>
  <si>
    <t>2009-2010</t>
  </si>
  <si>
    <t>O, M</t>
  </si>
  <si>
    <t>ST, M</t>
  </si>
  <si>
    <t>2006-2008</t>
  </si>
  <si>
    <t>2006 a starší</t>
  </si>
  <si>
    <t>ST, volná</t>
  </si>
  <si>
    <t>Sobota 30.4.2022</t>
  </si>
  <si>
    <t>do 18.4.2022 na e-mail: moderkavinohrady@seznam.cz</t>
  </si>
  <si>
    <t>Závodí se dle pravidel ZP MG a VP platných pro rok 2022 a podle ustanovení tohoto rozpisu</t>
  </si>
  <si>
    <t>Hudby:</t>
  </si>
  <si>
    <t>Hudby v V. kategorii posílejte s označením jména závodnice a oddílu</t>
  </si>
  <si>
    <t>na adresu hudby@post.cz do 25.4.2022</t>
  </si>
  <si>
    <t>Cibulenka a Akrobacie</t>
  </si>
  <si>
    <t>Cibulenka nebo Akrobacie (pro gymnastky, které začaly trénovat v roce 2022)</t>
  </si>
  <si>
    <t>vás zve na závod</t>
  </si>
  <si>
    <r>
      <t xml:space="preserve">200,- </t>
    </r>
    <r>
      <rPr>
        <i/>
        <sz val="10"/>
        <rFont val="Arial"/>
        <family val="2"/>
      </rPr>
      <t>Kč za závodnici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</si>
</sst>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2">
    <font>
      <sz val="10"/>
      <name val="Arial"/>
      <family val="0"/>
    </font>
    <font>
      <sz val="9"/>
      <name val="Arial"/>
      <family val="2"/>
    </font>
    <font>
      <sz val="10"/>
      <name val="Goudy Old Style CE ATT"/>
      <family val="0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20"/>
      <name val="Arial"/>
      <family val="2"/>
    </font>
    <font>
      <i/>
      <sz val="20"/>
      <color indexed="10"/>
      <name val="Arial"/>
      <family val="2"/>
    </font>
    <font>
      <b/>
      <i/>
      <sz val="14"/>
      <name val="Arial"/>
      <family val="2"/>
    </font>
    <font>
      <u val="single"/>
      <sz val="10"/>
      <color indexed="20"/>
      <name val="Arial"/>
      <family val="2"/>
    </font>
    <font>
      <sz val="11"/>
      <name val="Calibri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32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2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32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32" borderId="11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8" xfId="0" applyFont="1" applyFill="1" applyBorder="1" applyAlignment="1">
      <alignment/>
    </xf>
    <xf numFmtId="0" fontId="12" fillId="0" borderId="22" xfId="0" applyFont="1" applyBorder="1" applyAlignment="1">
      <alignment horizontal="center"/>
    </xf>
    <xf numFmtId="0" fontId="0" fillId="32" borderId="11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15" xfId="0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16" xfId="0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0" xfId="0" applyFont="1" applyFill="1" applyAlignment="1">
      <alignment/>
    </xf>
    <xf numFmtId="0" fontId="0" fillId="32" borderId="17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13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20" xfId="0" applyFill="1" applyBorder="1" applyAlignment="1">
      <alignment/>
    </xf>
    <xf numFmtId="0" fontId="1" fillId="32" borderId="14" xfId="0" applyFont="1" applyFill="1" applyBorder="1" applyAlignment="1">
      <alignment/>
    </xf>
    <xf numFmtId="0" fontId="0" fillId="32" borderId="30" xfId="0" applyFill="1" applyBorder="1" applyAlignment="1">
      <alignment/>
    </xf>
    <xf numFmtId="0" fontId="12" fillId="32" borderId="23" xfId="0" applyFont="1" applyFill="1" applyBorder="1" applyAlignment="1">
      <alignment/>
    </xf>
    <xf numFmtId="0" fontId="12" fillId="32" borderId="24" xfId="0" applyFont="1" applyFill="1" applyBorder="1" applyAlignment="1">
      <alignment/>
    </xf>
    <xf numFmtId="0" fontId="12" fillId="32" borderId="25" xfId="0" applyFont="1" applyFill="1" applyBorder="1" applyAlignment="1">
      <alignment/>
    </xf>
    <xf numFmtId="0" fontId="12" fillId="32" borderId="26" xfId="0" applyFont="1" applyFill="1" applyBorder="1" applyAlignment="1">
      <alignment/>
    </xf>
    <xf numFmtId="0" fontId="12" fillId="32" borderId="27" xfId="0" applyFont="1" applyFill="1" applyBorder="1" applyAlignment="1">
      <alignment/>
    </xf>
    <xf numFmtId="0" fontId="12" fillId="32" borderId="21" xfId="0" applyFont="1" applyFill="1" applyBorder="1" applyAlignment="1">
      <alignment/>
    </xf>
    <xf numFmtId="0" fontId="12" fillId="32" borderId="31" xfId="0" applyFont="1" applyFill="1" applyBorder="1" applyAlignment="1">
      <alignment/>
    </xf>
    <xf numFmtId="0" fontId="12" fillId="32" borderId="29" xfId="0" applyFont="1" applyFill="1" applyBorder="1" applyAlignment="1">
      <alignment/>
    </xf>
    <xf numFmtId="0" fontId="12" fillId="32" borderId="28" xfId="0" applyFont="1" applyFill="1" applyBorder="1" applyAlignment="1">
      <alignment/>
    </xf>
    <xf numFmtId="0" fontId="12" fillId="32" borderId="20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2" fillId="32" borderId="30" xfId="0" applyFont="1" applyFill="1" applyBorder="1" applyAlignment="1">
      <alignment/>
    </xf>
    <xf numFmtId="0" fontId="12" fillId="32" borderId="33" xfId="0" applyFont="1" applyFill="1" applyBorder="1" applyAlignment="1">
      <alignment/>
    </xf>
    <xf numFmtId="0" fontId="12" fillId="32" borderId="34" xfId="0" applyFont="1" applyFill="1" applyBorder="1" applyAlignment="1">
      <alignment/>
    </xf>
    <xf numFmtId="0" fontId="12" fillId="32" borderId="35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0" fillId="32" borderId="33" xfId="0" applyFill="1" applyBorder="1" applyAlignment="1">
      <alignment/>
    </xf>
    <xf numFmtId="0" fontId="1" fillId="32" borderId="12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32" xfId="0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37" xfId="0" applyFill="1" applyBorder="1" applyAlignment="1">
      <alignment/>
    </xf>
    <xf numFmtId="0" fontId="0" fillId="32" borderId="35" xfId="0" applyFill="1" applyBorder="1" applyAlignment="1">
      <alignment/>
    </xf>
    <xf numFmtId="0" fontId="1" fillId="32" borderId="35" xfId="0" applyFont="1" applyFill="1" applyBorder="1" applyAlignment="1">
      <alignment/>
    </xf>
    <xf numFmtId="0" fontId="0" fillId="32" borderId="36" xfId="0" applyFill="1" applyBorder="1" applyAlignment="1">
      <alignment/>
    </xf>
    <xf numFmtId="0" fontId="12" fillId="0" borderId="38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32" borderId="41" xfId="0" applyFont="1" applyFill="1" applyBorder="1" applyAlignment="1">
      <alignment/>
    </xf>
    <xf numFmtId="0" fontId="0" fillId="32" borderId="42" xfId="0" applyFill="1" applyBorder="1" applyAlignment="1">
      <alignment/>
    </xf>
    <xf numFmtId="0" fontId="1" fillId="32" borderId="11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43" xfId="0" applyFill="1" applyBorder="1" applyAlignment="1">
      <alignment/>
    </xf>
    <xf numFmtId="0" fontId="0" fillId="32" borderId="43" xfId="0" applyFont="1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0" borderId="0" xfId="0" applyFont="1" applyFill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2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ill="1" applyBorder="1" applyAlignment="1">
      <alignment/>
    </xf>
    <xf numFmtId="0" fontId="13" fillId="0" borderId="52" xfId="0" applyFont="1" applyBorder="1" applyAlignment="1">
      <alignment/>
    </xf>
    <xf numFmtId="0" fontId="13" fillId="0" borderId="0" xfId="0" applyFont="1" applyAlignment="1">
      <alignment/>
    </xf>
    <xf numFmtId="0" fontId="14" fillId="0" borderId="52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52" xfId="0" applyFont="1" applyBorder="1" applyAlignment="1">
      <alignment/>
    </xf>
    <xf numFmtId="0" fontId="16" fillId="0" borderId="0" xfId="0" applyFont="1" applyAlignment="1">
      <alignment/>
    </xf>
    <xf numFmtId="0" fontId="16" fillId="0" borderId="52" xfId="0" applyFont="1" applyBorder="1" applyAlignment="1">
      <alignment/>
    </xf>
    <xf numFmtId="0" fontId="16" fillId="0" borderId="51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2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37" xfId="0" applyBorder="1" applyAlignment="1">
      <alignment/>
    </xf>
    <xf numFmtId="0" fontId="0" fillId="0" borderId="58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9</xdr:row>
      <xdr:rowOff>85725</xdr:rowOff>
    </xdr:from>
    <xdr:to>
      <xdr:col>3</xdr:col>
      <xdr:colOff>485775</xdr:colOff>
      <xdr:row>19</xdr:row>
      <xdr:rowOff>66675</xdr:rowOff>
    </xdr:to>
    <xdr:pic>
      <xdr:nvPicPr>
        <xdr:cNvPr id="1" name="Picture 1" descr="MCj035587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81150"/>
          <a:ext cx="1838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7</xdr:row>
      <xdr:rowOff>28575</xdr:rowOff>
    </xdr:from>
    <xdr:to>
      <xdr:col>10</xdr:col>
      <xdr:colOff>123825</xdr:colOff>
      <xdr:row>10</xdr:row>
      <xdr:rowOff>19050</xdr:rowOff>
    </xdr:to>
    <xdr:sp>
      <xdr:nvSpPr>
        <xdr:cNvPr id="2" name="WordArt 18"/>
        <xdr:cNvSpPr>
          <a:spLocks/>
        </xdr:cNvSpPr>
      </xdr:nvSpPr>
      <xdr:spPr>
        <a:xfrm>
          <a:off x="561975" y="1162050"/>
          <a:ext cx="5591175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0000"/>
              </a:solidFill>
              <a:latin typeface="Calibri"/>
              <a:cs typeface="Calibri"/>
            </a:rPr>
            <a:t>O čarodějnické koště z Vinohrad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2</xdr:col>
      <xdr:colOff>476250</xdr:colOff>
      <xdr:row>6</xdr:row>
      <xdr:rowOff>142875</xdr:rowOff>
    </xdr:to>
    <xdr:pic>
      <xdr:nvPicPr>
        <xdr:cNvPr id="3" name="Picture 20" descr="2149287_643712_Prah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9.421875" style="199" customWidth="1"/>
    <col min="2" max="2" width="3.57421875" style="199" customWidth="1"/>
    <col min="3" max="4" width="9.140625" style="199" customWidth="1"/>
    <col min="5" max="5" width="6.00390625" style="199" customWidth="1"/>
    <col min="6" max="6" width="16.57421875" style="199" customWidth="1"/>
    <col min="7" max="10" width="9.140625" style="199" customWidth="1"/>
    <col min="11" max="11" width="4.421875" style="199" customWidth="1"/>
    <col min="12" max="16384" width="9.140625" style="199" customWidth="1"/>
  </cols>
  <sheetData>
    <row r="1" ht="12.75"/>
    <row r="2" ht="12.75">
      <c r="D2" s="200" t="s">
        <v>251</v>
      </c>
    </row>
    <row r="3" ht="12.75">
      <c r="F3" s="201" t="s">
        <v>308</v>
      </c>
    </row>
    <row r="4" ht="12.75"/>
    <row r="5" ht="12.75"/>
    <row r="6" ht="12.75"/>
    <row r="7" ht="12.75" customHeight="1">
      <c r="C7" s="199" t="s">
        <v>3</v>
      </c>
    </row>
    <row r="8" spans="3:5" ht="24.75">
      <c r="C8" s="202" t="s">
        <v>3</v>
      </c>
      <c r="D8" s="203"/>
      <c r="E8" s="203"/>
    </row>
    <row r="9" spans="3:5" ht="3.75" customHeight="1">
      <c r="C9" s="203" t="s">
        <v>3</v>
      </c>
      <c r="E9" s="199" t="s">
        <v>3</v>
      </c>
    </row>
    <row r="10" ht="20.25" customHeight="1"/>
    <row r="11" spans="4:6" ht="23.25" customHeight="1">
      <c r="D11" s="199" t="s">
        <v>252</v>
      </c>
      <c r="F11" s="204" t="s">
        <v>300</v>
      </c>
    </row>
    <row r="12" spans="4:6" ht="12.75">
      <c r="D12" s="199" t="s">
        <v>253</v>
      </c>
      <c r="F12" s="199" t="s">
        <v>278</v>
      </c>
    </row>
    <row r="13" ht="12.75">
      <c r="F13" s="199" t="s">
        <v>254</v>
      </c>
    </row>
    <row r="14" spans="4:6" ht="12.75">
      <c r="D14" s="199" t="s">
        <v>255</v>
      </c>
      <c r="F14" s="199" t="s">
        <v>301</v>
      </c>
    </row>
    <row r="15" spans="4:6" ht="12.75">
      <c r="D15" s="199" t="s">
        <v>3</v>
      </c>
      <c r="F15" s="199" t="s">
        <v>256</v>
      </c>
    </row>
    <row r="16" ht="12.75">
      <c r="F16" s="199" t="s">
        <v>257</v>
      </c>
    </row>
    <row r="17" ht="12.75">
      <c r="F17" s="199" t="s">
        <v>258</v>
      </c>
    </row>
    <row r="18" spans="4:6" ht="12.75">
      <c r="D18" s="199" t="s">
        <v>303</v>
      </c>
      <c r="F18" s="199" t="s">
        <v>304</v>
      </c>
    </row>
    <row r="19" ht="12.75">
      <c r="F19" s="199" t="s">
        <v>305</v>
      </c>
    </row>
    <row r="20" ht="12.75">
      <c r="F20" s="199" t="s">
        <v>3</v>
      </c>
    </row>
    <row r="22" spans="4:6" ht="12.75" customHeight="1">
      <c r="D22" s="199" t="s">
        <v>259</v>
      </c>
      <c r="F22" s="200" t="s">
        <v>309</v>
      </c>
    </row>
    <row r="23" ht="12.75" customHeight="1"/>
    <row r="24" ht="12.75" customHeight="1"/>
    <row r="25" spans="1:7" ht="12.75">
      <c r="A25" s="199" t="s">
        <v>260</v>
      </c>
      <c r="C25" s="199" t="s">
        <v>282</v>
      </c>
      <c r="E25" s="205"/>
      <c r="F25" s="199" t="s">
        <v>285</v>
      </c>
      <c r="G25" s="199" t="s">
        <v>306</v>
      </c>
    </row>
    <row r="26" spans="3:7" ht="12.75">
      <c r="C26" s="199" t="s">
        <v>284</v>
      </c>
      <c r="E26" s="205"/>
      <c r="F26" s="199" t="s">
        <v>283</v>
      </c>
      <c r="G26" s="199" t="s">
        <v>307</v>
      </c>
    </row>
    <row r="27" spans="3:7" ht="12.75">
      <c r="C27" s="199" t="s">
        <v>286</v>
      </c>
      <c r="E27" s="205"/>
      <c r="F27" s="199" t="s">
        <v>288</v>
      </c>
      <c r="G27" s="199" t="s">
        <v>291</v>
      </c>
    </row>
    <row r="28" spans="3:7" ht="12.75">
      <c r="C28" s="199" t="s">
        <v>287</v>
      </c>
      <c r="F28" s="205" t="s">
        <v>283</v>
      </c>
      <c r="G28" s="199" t="s">
        <v>290</v>
      </c>
    </row>
    <row r="29" spans="1:7" ht="12.75">
      <c r="A29" s="199" t="s">
        <v>260</v>
      </c>
      <c r="C29" s="199" t="s">
        <v>279</v>
      </c>
      <c r="E29" s="205"/>
      <c r="F29" s="199" t="s">
        <v>289</v>
      </c>
      <c r="G29" s="199" t="s">
        <v>292</v>
      </c>
    </row>
    <row r="30" spans="3:7" ht="12.75">
      <c r="C30" s="199" t="s">
        <v>280</v>
      </c>
      <c r="E30" s="205"/>
      <c r="F30" s="199" t="s">
        <v>294</v>
      </c>
      <c r="G30" s="199" t="s">
        <v>295</v>
      </c>
    </row>
    <row r="31" spans="3:7" ht="12.75">
      <c r="C31" s="199" t="s">
        <v>261</v>
      </c>
      <c r="E31" s="205"/>
      <c r="F31" s="199" t="s">
        <v>297</v>
      </c>
      <c r="G31" s="199" t="s">
        <v>296</v>
      </c>
    </row>
    <row r="32" spans="3:7" ht="12.75">
      <c r="C32" s="199" t="s">
        <v>293</v>
      </c>
      <c r="F32" s="205" t="s">
        <v>298</v>
      </c>
      <c r="G32" s="199" t="s">
        <v>299</v>
      </c>
    </row>
    <row r="33" spans="1:7" ht="12.75">
      <c r="A33" s="199" t="s">
        <v>3</v>
      </c>
      <c r="C33" s="199" t="s">
        <v>3</v>
      </c>
      <c r="F33" s="205" t="s">
        <v>3</v>
      </c>
      <c r="G33" s="199" t="s">
        <v>3</v>
      </c>
    </row>
    <row r="34" spans="1:7" ht="12.75">
      <c r="A34" s="199" t="s">
        <v>3</v>
      </c>
      <c r="C34" s="199" t="s">
        <v>3</v>
      </c>
      <c r="F34" s="205" t="s">
        <v>3</v>
      </c>
      <c r="G34" s="199" t="s">
        <v>3</v>
      </c>
    </row>
    <row r="35" spans="1:7" ht="12.75">
      <c r="A35" s="199" t="s">
        <v>3</v>
      </c>
      <c r="C35" s="199" t="s">
        <v>3</v>
      </c>
      <c r="F35" s="205" t="s">
        <v>3</v>
      </c>
      <c r="G35" s="199" t="s">
        <v>3</v>
      </c>
    </row>
    <row r="36" spans="1:6" ht="12.75">
      <c r="A36" s="199" t="s">
        <v>3</v>
      </c>
      <c r="F36" s="205"/>
    </row>
    <row r="37" ht="12.75">
      <c r="A37" s="200" t="s">
        <v>281</v>
      </c>
    </row>
    <row r="38" spans="1:5" ht="12.75">
      <c r="A38" s="199" t="s">
        <v>262</v>
      </c>
      <c r="E38" s="205"/>
    </row>
    <row r="39" spans="1:5" ht="12.75">
      <c r="A39" s="199" t="s">
        <v>3</v>
      </c>
      <c r="E39" s="205"/>
    </row>
    <row r="40" spans="1:3" ht="12.75">
      <c r="A40" s="199" t="s">
        <v>263</v>
      </c>
      <c r="C40" s="200" t="s">
        <v>264</v>
      </c>
    </row>
    <row r="42" ht="12.75">
      <c r="A42" s="199" t="s">
        <v>302</v>
      </c>
    </row>
    <row r="43" ht="12.75">
      <c r="A43" s="199" t="s">
        <v>3</v>
      </c>
    </row>
    <row r="44" spans="1:3" ht="12.75">
      <c r="A44" s="199" t="s">
        <v>265</v>
      </c>
      <c r="C44" s="199" t="s">
        <v>266</v>
      </c>
    </row>
    <row r="45" ht="8.25" customHeight="1"/>
    <row r="46" ht="8.25" customHeight="1"/>
    <row r="47" spans="1:4" ht="12.75">
      <c r="A47" s="199" t="s">
        <v>267</v>
      </c>
      <c r="D47" s="199" t="s">
        <v>268</v>
      </c>
    </row>
    <row r="48" ht="12.75">
      <c r="C48" s="200" t="s">
        <v>269</v>
      </c>
    </row>
    <row r="49" ht="12.75">
      <c r="C49" s="200" t="s">
        <v>270</v>
      </c>
    </row>
    <row r="50" spans="1:4" ht="13.5" customHeight="1">
      <c r="A50" s="199" t="s">
        <v>3</v>
      </c>
      <c r="B50" s="199" t="s">
        <v>3</v>
      </c>
      <c r="C50" s="200" t="s">
        <v>271</v>
      </c>
      <c r="D50" s="200"/>
    </row>
    <row r="51" spans="3:4" ht="13.5" customHeight="1">
      <c r="C51" s="200"/>
      <c r="D51" s="200"/>
    </row>
    <row r="52" ht="12.75">
      <c r="A52" s="205" t="s">
        <v>272</v>
      </c>
    </row>
    <row r="54" spans="1:7" ht="12.75">
      <c r="A54" s="199" t="s">
        <v>273</v>
      </c>
      <c r="C54" s="199" t="s">
        <v>3</v>
      </c>
      <c r="F54" s="199" t="s">
        <v>3</v>
      </c>
      <c r="G54" s="199" t="s">
        <v>274</v>
      </c>
    </row>
    <row r="55" spans="1:6" ht="12.75">
      <c r="A55" s="199" t="s">
        <v>3</v>
      </c>
      <c r="E55" s="199" t="s">
        <v>47</v>
      </c>
      <c r="F55" s="199" t="s">
        <v>275</v>
      </c>
    </row>
  </sheetData>
  <sheetProtection/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N1" sqref="A1:N16384"/>
    </sheetView>
  </sheetViews>
  <sheetFormatPr defaultColWidth="9.140625" defaultRowHeight="19.5" customHeight="1"/>
  <cols>
    <col min="1" max="1" width="3.7109375" style="34" customWidth="1"/>
    <col min="2" max="2" width="21.00390625" style="34" customWidth="1"/>
    <col min="3" max="3" width="5.140625" style="34" customWidth="1"/>
    <col min="4" max="4" width="17.28125" style="34" customWidth="1"/>
    <col min="5" max="6" width="7.140625" style="34" hidden="1" customWidth="1"/>
    <col min="7" max="7" width="7.140625" style="34" customWidth="1"/>
    <col min="8" max="8" width="6.7109375" style="34" customWidth="1"/>
    <col min="9" max="10" width="6.7109375" style="34" hidden="1" customWidth="1"/>
    <col min="11" max="13" width="6.7109375" style="34" customWidth="1"/>
    <col min="14" max="14" width="4.7109375" style="34" customWidth="1"/>
    <col min="15" max="15" width="0.9921875" style="34" customWidth="1"/>
    <col min="16" max="16384" width="9.140625" style="34" customWidth="1"/>
  </cols>
  <sheetData>
    <row r="1" spans="1:14" ht="22.5" customHeight="1" thickBot="1">
      <c r="A1" s="27" t="s">
        <v>188</v>
      </c>
      <c r="B1" s="32" t="s">
        <v>44</v>
      </c>
      <c r="C1" s="32" t="s">
        <v>35</v>
      </c>
      <c r="D1" s="32" t="s">
        <v>36</v>
      </c>
      <c r="E1" s="32"/>
      <c r="F1" s="32"/>
      <c r="G1" s="32" t="s">
        <v>37</v>
      </c>
      <c r="H1" s="32" t="s">
        <v>33</v>
      </c>
      <c r="I1" s="32"/>
      <c r="J1" s="32"/>
      <c r="K1" s="32" t="s">
        <v>38</v>
      </c>
      <c r="L1" s="32" t="s">
        <v>33</v>
      </c>
      <c r="M1" s="59" t="s">
        <v>31</v>
      </c>
      <c r="N1" s="60" t="s">
        <v>32</v>
      </c>
    </row>
    <row r="2" spans="1:14" ht="22.5" customHeight="1">
      <c r="A2" s="9" t="s">
        <v>170</v>
      </c>
      <c r="B2" s="18" t="s">
        <v>104</v>
      </c>
      <c r="C2" s="16">
        <v>2002</v>
      </c>
      <c r="D2" s="18" t="s">
        <v>107</v>
      </c>
      <c r="E2" s="14"/>
      <c r="F2" s="14"/>
      <c r="G2" s="14"/>
      <c r="H2" s="14"/>
      <c r="I2" s="14"/>
      <c r="J2" s="14"/>
      <c r="K2" s="14"/>
      <c r="L2" s="14"/>
      <c r="M2" s="61"/>
      <c r="N2" s="62"/>
    </row>
    <row r="3" spans="1:14" ht="22.5" customHeight="1">
      <c r="A3" s="10" t="s">
        <v>171</v>
      </c>
      <c r="B3" s="16" t="s">
        <v>0</v>
      </c>
      <c r="C3" s="16">
        <v>2002</v>
      </c>
      <c r="D3" s="16" t="s">
        <v>57</v>
      </c>
      <c r="E3" s="16"/>
      <c r="F3" s="16"/>
      <c r="G3" s="14"/>
      <c r="H3" s="14"/>
      <c r="I3" s="16"/>
      <c r="J3" s="16"/>
      <c r="K3" s="14"/>
      <c r="L3" s="14"/>
      <c r="M3" s="61"/>
      <c r="N3" s="63"/>
    </row>
    <row r="4" spans="1:14" ht="22.5" customHeight="1">
      <c r="A4" s="10" t="s">
        <v>172</v>
      </c>
      <c r="B4" s="16" t="s">
        <v>90</v>
      </c>
      <c r="C4" s="16">
        <v>2002</v>
      </c>
      <c r="D4" s="16" t="s">
        <v>159</v>
      </c>
      <c r="E4" s="16"/>
      <c r="F4" s="16"/>
      <c r="G4" s="14"/>
      <c r="H4" s="14"/>
      <c r="I4" s="16"/>
      <c r="J4" s="16"/>
      <c r="K4" s="14"/>
      <c r="L4" s="14"/>
      <c r="M4" s="61"/>
      <c r="N4" s="63"/>
    </row>
    <row r="5" spans="1:14" ht="22.5" customHeight="1">
      <c r="A5" s="10" t="s">
        <v>174</v>
      </c>
      <c r="B5" s="14" t="s">
        <v>50</v>
      </c>
      <c r="C5" s="14">
        <v>2002</v>
      </c>
      <c r="D5" s="14" t="s">
        <v>55</v>
      </c>
      <c r="E5" s="16"/>
      <c r="F5" s="16"/>
      <c r="G5" s="14"/>
      <c r="H5" s="14"/>
      <c r="I5" s="16"/>
      <c r="J5" s="16"/>
      <c r="K5" s="14"/>
      <c r="L5" s="14"/>
      <c r="M5" s="61"/>
      <c r="N5" s="63"/>
    </row>
    <row r="6" spans="1:15" ht="22.5" customHeight="1">
      <c r="A6" s="10" t="s">
        <v>175</v>
      </c>
      <c r="B6" s="16" t="s">
        <v>67</v>
      </c>
      <c r="C6" s="16">
        <v>2002</v>
      </c>
      <c r="D6" s="16" t="s">
        <v>59</v>
      </c>
      <c r="E6" s="16"/>
      <c r="F6" s="16"/>
      <c r="G6" s="14"/>
      <c r="H6" s="14"/>
      <c r="I6" s="16"/>
      <c r="J6" s="16"/>
      <c r="K6" s="14"/>
      <c r="L6" s="14"/>
      <c r="M6" s="61"/>
      <c r="N6" s="63"/>
      <c r="O6" s="34" t="s">
        <v>3</v>
      </c>
    </row>
    <row r="7" spans="1:14" ht="22.5" customHeight="1">
      <c r="A7" s="10" t="s">
        <v>176</v>
      </c>
      <c r="B7" s="16" t="s">
        <v>91</v>
      </c>
      <c r="C7" s="16">
        <v>2002</v>
      </c>
      <c r="D7" s="16" t="s">
        <v>159</v>
      </c>
      <c r="E7" s="16"/>
      <c r="F7" s="16"/>
      <c r="G7" s="14"/>
      <c r="H7" s="14"/>
      <c r="I7" s="16"/>
      <c r="J7" s="16"/>
      <c r="K7" s="14"/>
      <c r="L7" s="14"/>
      <c r="M7" s="61"/>
      <c r="N7" s="63"/>
    </row>
    <row r="8" spans="1:14" ht="22.5" customHeight="1">
      <c r="A8" s="10" t="s">
        <v>177</v>
      </c>
      <c r="B8" s="18" t="s">
        <v>105</v>
      </c>
      <c r="C8" s="16">
        <v>2002</v>
      </c>
      <c r="D8" s="18" t="s">
        <v>107</v>
      </c>
      <c r="E8" s="16"/>
      <c r="F8" s="16"/>
      <c r="G8" s="14"/>
      <c r="H8" s="14"/>
      <c r="I8" s="16"/>
      <c r="J8" s="16"/>
      <c r="K8" s="14"/>
      <c r="L8" s="14"/>
      <c r="M8" s="61"/>
      <c r="N8" s="63"/>
    </row>
    <row r="9" spans="1:14" ht="22.5" customHeight="1">
      <c r="A9" s="10" t="s">
        <v>178</v>
      </c>
      <c r="B9" s="16" t="s">
        <v>1</v>
      </c>
      <c r="C9" s="16">
        <v>2002</v>
      </c>
      <c r="D9" s="16" t="s">
        <v>57</v>
      </c>
      <c r="E9" s="16"/>
      <c r="F9" s="16"/>
      <c r="G9" s="14"/>
      <c r="H9" s="14"/>
      <c r="I9" s="16"/>
      <c r="J9" s="16"/>
      <c r="K9" s="14"/>
      <c r="L9" s="14"/>
      <c r="M9" s="61"/>
      <c r="N9" s="63"/>
    </row>
    <row r="10" spans="1:15" ht="22.5" customHeight="1">
      <c r="A10" s="10" t="s">
        <v>179</v>
      </c>
      <c r="B10" s="18" t="s">
        <v>169</v>
      </c>
      <c r="C10" s="16">
        <v>2002</v>
      </c>
      <c r="D10" s="18" t="s">
        <v>159</v>
      </c>
      <c r="E10" s="16"/>
      <c r="F10" s="16"/>
      <c r="G10" s="14"/>
      <c r="H10" s="14"/>
      <c r="I10" s="16"/>
      <c r="J10" s="16"/>
      <c r="K10" s="14"/>
      <c r="L10" s="14"/>
      <c r="M10" s="61"/>
      <c r="N10" s="63"/>
      <c r="O10" s="34" t="s">
        <v>3</v>
      </c>
    </row>
    <row r="11" spans="1:14" ht="22.5" customHeight="1">
      <c r="A11" s="10" t="s">
        <v>180</v>
      </c>
      <c r="B11" s="18" t="s">
        <v>106</v>
      </c>
      <c r="C11" s="16">
        <v>2002</v>
      </c>
      <c r="D11" s="18" t="s">
        <v>107</v>
      </c>
      <c r="E11" s="16"/>
      <c r="F11" s="16"/>
      <c r="G11" s="14"/>
      <c r="H11" s="14"/>
      <c r="I11" s="16"/>
      <c r="J11" s="16"/>
      <c r="K11" s="14"/>
      <c r="L11" s="14"/>
      <c r="M11" s="61"/>
      <c r="N11" s="63"/>
    </row>
    <row r="12" spans="1:14" ht="22.5" customHeight="1">
      <c r="A12" s="10" t="s">
        <v>181</v>
      </c>
      <c r="B12" s="16" t="s">
        <v>68</v>
      </c>
      <c r="C12" s="16">
        <v>2002</v>
      </c>
      <c r="D12" s="16" t="s">
        <v>59</v>
      </c>
      <c r="E12" s="18"/>
      <c r="F12" s="18"/>
      <c r="G12" s="71"/>
      <c r="H12" s="71"/>
      <c r="I12" s="18"/>
      <c r="J12" s="18"/>
      <c r="K12" s="71"/>
      <c r="L12" s="71"/>
      <c r="M12" s="72"/>
      <c r="N12" s="66"/>
    </row>
    <row r="13" spans="1:14" ht="22.5" customHeight="1">
      <c r="A13" s="6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65"/>
      <c r="N13" s="66"/>
    </row>
    <row r="14" spans="1:14" ht="22.5" customHeight="1" thickBot="1">
      <c r="A14" s="68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69"/>
      <c r="N14" s="70"/>
    </row>
    <row r="15" s="33" customFormat="1" ht="22.5" customHeight="1"/>
    <row r="16" s="33" customFormat="1" ht="22.5" customHeight="1" thickBot="1"/>
    <row r="17" spans="1:14" ht="22.5" customHeight="1" thickBot="1">
      <c r="A17" s="27" t="s">
        <v>188</v>
      </c>
      <c r="B17" s="32" t="s">
        <v>45</v>
      </c>
      <c r="C17" s="32" t="s">
        <v>35</v>
      </c>
      <c r="D17" s="32" t="s">
        <v>36</v>
      </c>
      <c r="E17" s="32"/>
      <c r="F17" s="32"/>
      <c r="G17" s="32" t="s">
        <v>37</v>
      </c>
      <c r="H17" s="32" t="s">
        <v>33</v>
      </c>
      <c r="I17" s="32"/>
      <c r="J17" s="32"/>
      <c r="K17" s="32" t="s">
        <v>38</v>
      </c>
      <c r="L17" s="32" t="s">
        <v>33</v>
      </c>
      <c r="M17" s="59" t="s">
        <v>31</v>
      </c>
      <c r="N17" s="60" t="s">
        <v>32</v>
      </c>
    </row>
    <row r="18" spans="1:14" ht="22.5" customHeight="1">
      <c r="A18" s="9" t="s">
        <v>170</v>
      </c>
      <c r="B18" s="14" t="s">
        <v>6</v>
      </c>
      <c r="C18" s="14">
        <v>2001</v>
      </c>
      <c r="D18" s="14" t="s">
        <v>59</v>
      </c>
      <c r="E18" s="14"/>
      <c r="F18" s="14"/>
      <c r="G18" s="14"/>
      <c r="H18" s="14"/>
      <c r="I18" s="14"/>
      <c r="J18" s="14"/>
      <c r="K18" s="14"/>
      <c r="L18" s="14"/>
      <c r="M18" s="61"/>
      <c r="N18" s="62"/>
    </row>
    <row r="19" spans="1:14" ht="22.5" customHeight="1">
      <c r="A19" s="10" t="s">
        <v>171</v>
      </c>
      <c r="B19" s="16" t="s">
        <v>23</v>
      </c>
      <c r="C19" s="16">
        <v>2001</v>
      </c>
      <c r="D19" s="16" t="s">
        <v>107</v>
      </c>
      <c r="E19" s="16"/>
      <c r="F19" s="16"/>
      <c r="G19" s="14"/>
      <c r="H19" s="14"/>
      <c r="I19" s="16"/>
      <c r="J19" s="16"/>
      <c r="K19" s="14"/>
      <c r="L19" s="14"/>
      <c r="M19" s="61"/>
      <c r="N19" s="63"/>
    </row>
    <row r="20" spans="1:14" ht="22.5" customHeight="1">
      <c r="A20" s="10" t="s">
        <v>172</v>
      </c>
      <c r="B20" s="16" t="s">
        <v>7</v>
      </c>
      <c r="C20" s="16">
        <v>2001</v>
      </c>
      <c r="D20" s="16" t="s">
        <v>59</v>
      </c>
      <c r="E20" s="16"/>
      <c r="F20" s="16"/>
      <c r="G20" s="14"/>
      <c r="H20" s="14"/>
      <c r="I20" s="16"/>
      <c r="J20" s="16"/>
      <c r="K20" s="14"/>
      <c r="L20" s="14"/>
      <c r="M20" s="61"/>
      <c r="N20" s="63"/>
    </row>
    <row r="21" spans="1:14" ht="22.5" customHeight="1">
      <c r="A21" s="10" t="s">
        <v>174</v>
      </c>
      <c r="B21" s="16" t="s">
        <v>92</v>
      </c>
      <c r="C21" s="16">
        <v>2001</v>
      </c>
      <c r="D21" s="16" t="s">
        <v>159</v>
      </c>
      <c r="E21" s="16"/>
      <c r="F21" s="16"/>
      <c r="G21" s="16"/>
      <c r="H21" s="16"/>
      <c r="I21" s="16"/>
      <c r="J21" s="16"/>
      <c r="K21" s="16"/>
      <c r="L21" s="16"/>
      <c r="M21" s="67"/>
      <c r="N21" s="63"/>
    </row>
    <row r="22" spans="1:14" ht="22.5" customHeight="1">
      <c r="A22" s="10" t="s">
        <v>175</v>
      </c>
      <c r="B22" s="16" t="s">
        <v>8</v>
      </c>
      <c r="C22" s="16">
        <v>2001</v>
      </c>
      <c r="D22" s="16" t="s">
        <v>59</v>
      </c>
      <c r="E22" s="18"/>
      <c r="F22" s="18"/>
      <c r="G22" s="18"/>
      <c r="H22" s="18"/>
      <c r="I22" s="18"/>
      <c r="J22" s="18"/>
      <c r="K22" s="18"/>
      <c r="L22" s="18"/>
      <c r="M22" s="65"/>
      <c r="N22" s="66"/>
    </row>
    <row r="23" spans="1:14" ht="22.5" customHeight="1">
      <c r="A23" s="10" t="s">
        <v>176</v>
      </c>
      <c r="B23" s="14" t="s">
        <v>46</v>
      </c>
      <c r="C23" s="14">
        <v>2001</v>
      </c>
      <c r="D23" s="14" t="s">
        <v>43</v>
      </c>
      <c r="E23" s="18"/>
      <c r="F23" s="18"/>
      <c r="G23" s="18"/>
      <c r="H23" s="18"/>
      <c r="I23" s="18"/>
      <c r="J23" s="18"/>
      <c r="K23" s="18"/>
      <c r="L23" s="18"/>
      <c r="M23" s="65"/>
      <c r="N23" s="66"/>
    </row>
    <row r="24" spans="1:14" ht="22.5" customHeight="1" thickBot="1">
      <c r="A24" s="68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69"/>
      <c r="N24" s="70"/>
    </row>
  </sheetData>
  <sheetProtection/>
  <printOptions/>
  <pageMargins left="0.7" right="0.6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&amp;L&amp;"Comic Sans MS,Kurzíva"&amp;14O čarodějnické koště 2010&amp;C&amp;"+,Obyčejné"&amp;16
O čarodějnické koště z Vinohrad 2012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:L16384"/>
    </sheetView>
  </sheetViews>
  <sheetFormatPr defaultColWidth="9.140625" defaultRowHeight="19.5" customHeight="1"/>
  <cols>
    <col min="1" max="1" width="3.7109375" style="4" customWidth="1"/>
    <col min="2" max="2" width="21.421875" style="4" customWidth="1"/>
    <col min="3" max="3" width="5.140625" style="4" customWidth="1"/>
    <col min="4" max="4" width="17.28125" style="41" customWidth="1"/>
    <col min="5" max="6" width="7.140625" style="4" hidden="1" customWidth="1"/>
    <col min="7" max="11" width="6.7109375" style="4" customWidth="1"/>
    <col min="12" max="12" width="4.7109375" style="4" customWidth="1"/>
    <col min="13" max="16384" width="9.140625" style="4" customWidth="1"/>
  </cols>
  <sheetData>
    <row r="1" spans="1:12" ht="19.5" customHeight="1" thickBot="1">
      <c r="A1" s="51"/>
      <c r="B1" s="5" t="s">
        <v>161</v>
      </c>
      <c r="C1" s="37" t="s">
        <v>35</v>
      </c>
      <c r="D1" s="37" t="s">
        <v>36</v>
      </c>
      <c r="E1" s="37"/>
      <c r="F1" s="37"/>
      <c r="G1" s="37" t="s">
        <v>34</v>
      </c>
      <c r="H1" s="37" t="s">
        <v>33</v>
      </c>
      <c r="I1" s="37" t="s">
        <v>30</v>
      </c>
      <c r="J1" s="37" t="s">
        <v>33</v>
      </c>
      <c r="K1" s="93" t="s">
        <v>31</v>
      </c>
      <c r="L1" s="40" t="s">
        <v>32</v>
      </c>
    </row>
    <row r="2" spans="1:12" ht="19.5" customHeight="1">
      <c r="A2" s="42"/>
      <c r="B2" s="52" t="s">
        <v>40</v>
      </c>
      <c r="C2" s="7">
        <v>2006</v>
      </c>
      <c r="D2" s="94" t="s">
        <v>43</v>
      </c>
      <c r="E2" s="7"/>
      <c r="F2" s="7"/>
      <c r="G2" s="7"/>
      <c r="H2" s="7"/>
      <c r="I2" s="7"/>
      <c r="J2" s="7"/>
      <c r="K2" s="7"/>
      <c r="L2" s="92"/>
    </row>
    <row r="3" spans="1:12" ht="19.5" customHeight="1">
      <c r="A3" s="42"/>
      <c r="B3" s="2" t="s">
        <v>4</v>
      </c>
      <c r="C3" s="7">
        <v>2006</v>
      </c>
      <c r="D3" s="94" t="s">
        <v>59</v>
      </c>
      <c r="E3" s="7"/>
      <c r="F3" s="7"/>
      <c r="G3" s="7"/>
      <c r="H3" s="7"/>
      <c r="I3" s="7"/>
      <c r="J3" s="7"/>
      <c r="K3" s="7"/>
      <c r="L3" s="45"/>
    </row>
    <row r="4" spans="1:12" ht="19.5" customHeight="1">
      <c r="A4" s="46"/>
      <c r="B4" s="2" t="s">
        <v>60</v>
      </c>
      <c r="C4" s="2">
        <v>2006</v>
      </c>
      <c r="D4" s="95" t="s">
        <v>59</v>
      </c>
      <c r="E4" s="2"/>
      <c r="F4" s="2"/>
      <c r="G4" s="7"/>
      <c r="H4" s="7"/>
      <c r="I4" s="2"/>
      <c r="J4" s="2"/>
      <c r="K4" s="7"/>
      <c r="L4" s="48"/>
    </row>
    <row r="5" spans="1:12" ht="19.5" customHeight="1">
      <c r="A5" s="46"/>
      <c r="B5" s="2" t="s">
        <v>95</v>
      </c>
      <c r="C5" s="2">
        <v>2006</v>
      </c>
      <c r="D5" s="2" t="s">
        <v>107</v>
      </c>
      <c r="E5" s="2"/>
      <c r="F5" s="2"/>
      <c r="G5" s="7"/>
      <c r="H5" s="7"/>
      <c r="I5" s="2"/>
      <c r="J5" s="2"/>
      <c r="K5" s="7"/>
      <c r="L5" s="48"/>
    </row>
    <row r="6" spans="1:12" ht="19.5" customHeight="1">
      <c r="A6" s="46"/>
      <c r="B6" s="7" t="s">
        <v>74</v>
      </c>
      <c r="C6" s="7">
        <v>2007</v>
      </c>
      <c r="D6" s="43" t="s">
        <v>159</v>
      </c>
      <c r="E6" s="2"/>
      <c r="F6" s="2"/>
      <c r="G6" s="2"/>
      <c r="H6" s="2"/>
      <c r="I6" s="2"/>
      <c r="J6" s="2"/>
      <c r="K6" s="2"/>
      <c r="L6" s="48"/>
    </row>
    <row r="7" spans="1:12" ht="19.5" customHeight="1">
      <c r="A7" s="46"/>
      <c r="B7" s="2"/>
      <c r="C7" s="2"/>
      <c r="D7" s="95"/>
      <c r="E7" s="2"/>
      <c r="F7" s="2"/>
      <c r="G7" s="2"/>
      <c r="H7" s="2"/>
      <c r="I7" s="2"/>
      <c r="J7" s="2"/>
      <c r="K7" s="2"/>
      <c r="L7" s="48"/>
    </row>
    <row r="8" spans="1:12" ht="19.5" customHeight="1">
      <c r="A8" s="49"/>
      <c r="B8" s="6"/>
      <c r="C8" s="6"/>
      <c r="D8" s="95"/>
      <c r="E8" s="2"/>
      <c r="F8" s="2"/>
      <c r="G8" s="2"/>
      <c r="H8" s="2"/>
      <c r="I8" s="2"/>
      <c r="J8" s="2"/>
      <c r="K8" s="2"/>
      <c r="L8" s="55"/>
    </row>
    <row r="9" spans="1:12" ht="19.5" customHeight="1" hidden="1">
      <c r="A9" s="42"/>
      <c r="B9" s="7"/>
      <c r="C9" s="7"/>
      <c r="D9" s="95"/>
      <c r="E9" s="2"/>
      <c r="F9" s="2"/>
      <c r="G9" s="2"/>
      <c r="H9" s="2"/>
      <c r="I9" s="2"/>
      <c r="J9" s="2"/>
      <c r="K9" s="2"/>
      <c r="L9" s="45"/>
    </row>
    <row r="10" spans="1:13" ht="19.5" customHeight="1">
      <c r="A10" s="46"/>
      <c r="B10" s="2"/>
      <c r="C10" s="2"/>
      <c r="D10" s="95"/>
      <c r="E10" s="2"/>
      <c r="F10" s="2"/>
      <c r="G10" s="2"/>
      <c r="H10" s="2"/>
      <c r="I10" s="2"/>
      <c r="J10" s="2"/>
      <c r="K10" s="2"/>
      <c r="L10" s="48"/>
      <c r="M10" s="4" t="s">
        <v>3</v>
      </c>
    </row>
    <row r="11" spans="1:12" ht="19.5" customHeight="1" thickBot="1">
      <c r="A11" s="46"/>
      <c r="B11" s="2"/>
      <c r="C11" s="6"/>
      <c r="D11" s="95"/>
      <c r="E11" s="2"/>
      <c r="F11" s="2"/>
      <c r="G11" s="7"/>
      <c r="H11" s="7"/>
      <c r="I11" s="2"/>
      <c r="J11" s="2"/>
      <c r="K11" s="7"/>
      <c r="L11" s="48"/>
    </row>
    <row r="12" spans="1:12" ht="19.5" customHeight="1" thickBot="1">
      <c r="A12" s="46"/>
      <c r="B12" s="5" t="s">
        <v>3</v>
      </c>
      <c r="C12" s="2"/>
      <c r="D12" s="95"/>
      <c r="E12" s="2"/>
      <c r="F12" s="2"/>
      <c r="G12" s="7"/>
      <c r="H12" s="7"/>
      <c r="I12" s="2"/>
      <c r="J12" s="2"/>
      <c r="K12" s="7"/>
      <c r="L12" s="48"/>
    </row>
    <row r="13" spans="1:12" ht="19.5" customHeight="1" thickBot="1">
      <c r="A13" s="49"/>
      <c r="B13" s="6" t="s">
        <v>47</v>
      </c>
      <c r="C13" s="6" t="s">
        <v>3</v>
      </c>
      <c r="D13" s="96" t="s">
        <v>3</v>
      </c>
      <c r="E13" s="6"/>
      <c r="F13" s="6"/>
      <c r="G13" s="75"/>
      <c r="H13" s="75"/>
      <c r="I13" s="6"/>
      <c r="J13" s="6"/>
      <c r="K13" s="75"/>
      <c r="L13" s="55"/>
    </row>
    <row r="14" spans="1:12" ht="19.5" customHeight="1" thickBot="1">
      <c r="A14" s="97"/>
      <c r="B14" s="98" t="s">
        <v>157</v>
      </c>
      <c r="C14" s="98" t="s">
        <v>3</v>
      </c>
      <c r="D14" s="99" t="s">
        <v>58</v>
      </c>
      <c r="E14" s="98"/>
      <c r="F14" s="98"/>
      <c r="G14" s="98" t="s">
        <v>94</v>
      </c>
      <c r="H14" s="98"/>
      <c r="I14" s="98"/>
      <c r="J14" s="98"/>
      <c r="K14" s="98"/>
      <c r="L14" s="100"/>
    </row>
    <row r="15" spans="1:12" ht="19.5" customHeight="1" hidden="1">
      <c r="A15" s="42"/>
      <c r="B15" s="7"/>
      <c r="C15" s="7"/>
      <c r="D15" s="94"/>
      <c r="E15" s="7"/>
      <c r="F15" s="7"/>
      <c r="G15" s="7"/>
      <c r="H15" s="7"/>
      <c r="I15" s="7"/>
      <c r="J15" s="7"/>
      <c r="K15" s="7"/>
      <c r="L15" s="45"/>
    </row>
    <row r="16" spans="1:12" ht="19.5" customHeight="1">
      <c r="A16" s="46"/>
      <c r="B16" s="2" t="s">
        <v>61</v>
      </c>
      <c r="C16" s="7">
        <v>2007</v>
      </c>
      <c r="D16" s="95" t="s">
        <v>59</v>
      </c>
      <c r="E16" s="2"/>
      <c r="F16" s="2"/>
      <c r="G16" s="7"/>
      <c r="H16" s="7"/>
      <c r="I16" s="2"/>
      <c r="J16" s="2"/>
      <c r="K16" s="7"/>
      <c r="L16" s="48"/>
    </row>
    <row r="17" spans="1:12" ht="19.5" customHeight="1" hidden="1">
      <c r="A17" s="46"/>
      <c r="B17" s="2"/>
      <c r="C17" s="7"/>
      <c r="D17" s="95"/>
      <c r="E17" s="2"/>
      <c r="F17" s="2"/>
      <c r="G17" s="7"/>
      <c r="H17" s="7"/>
      <c r="I17" s="2"/>
      <c r="J17" s="2"/>
      <c r="K17" s="7"/>
      <c r="L17" s="48"/>
    </row>
    <row r="18" spans="1:12" ht="19.5" customHeight="1">
      <c r="A18" s="46"/>
      <c r="B18" s="2" t="s">
        <v>62</v>
      </c>
      <c r="C18" s="2">
        <v>2006</v>
      </c>
      <c r="D18" s="95" t="s">
        <v>59</v>
      </c>
      <c r="E18" s="2"/>
      <c r="F18" s="2"/>
      <c r="G18" s="2"/>
      <c r="H18" s="2"/>
      <c r="I18" s="2"/>
      <c r="J18" s="2"/>
      <c r="K18" s="2"/>
      <c r="L18" s="48"/>
    </row>
    <row r="19" spans="1:12" ht="19.5" customHeight="1">
      <c r="A19" s="46"/>
      <c r="B19" s="3" t="s">
        <v>63</v>
      </c>
      <c r="C19" s="2">
        <v>2006</v>
      </c>
      <c r="D19" s="95" t="s">
        <v>59</v>
      </c>
      <c r="E19" s="2"/>
      <c r="F19" s="2"/>
      <c r="G19" s="2"/>
      <c r="H19" s="2"/>
      <c r="I19" s="2"/>
      <c r="J19" s="2"/>
      <c r="K19" s="2"/>
      <c r="L19" s="48"/>
    </row>
    <row r="20" spans="1:12" ht="19.5" customHeight="1">
      <c r="A20" s="46"/>
      <c r="B20" s="2" t="s">
        <v>163</v>
      </c>
      <c r="C20" s="2"/>
      <c r="D20" s="43" t="s">
        <v>159</v>
      </c>
      <c r="E20" s="2"/>
      <c r="F20" s="2"/>
      <c r="G20" s="2"/>
      <c r="H20" s="2"/>
      <c r="I20" s="2"/>
      <c r="J20" s="2"/>
      <c r="K20" s="2"/>
      <c r="L20" s="48"/>
    </row>
    <row r="21" spans="1:12" ht="19.5" customHeight="1">
      <c r="A21" s="46"/>
      <c r="B21" s="2" t="s">
        <v>164</v>
      </c>
      <c r="C21" s="2"/>
      <c r="D21" s="43" t="s">
        <v>159</v>
      </c>
      <c r="E21" s="2"/>
      <c r="F21" s="2"/>
      <c r="G21" s="2"/>
      <c r="H21" s="2"/>
      <c r="I21" s="2"/>
      <c r="J21" s="2"/>
      <c r="K21" s="2"/>
      <c r="L21" s="55"/>
    </row>
    <row r="22" spans="1:12" ht="19.5" customHeight="1">
      <c r="A22" s="46"/>
      <c r="B22" s="2" t="s">
        <v>165</v>
      </c>
      <c r="C22" s="6"/>
      <c r="D22" s="43" t="s">
        <v>159</v>
      </c>
      <c r="E22" s="2"/>
      <c r="F22" s="2"/>
      <c r="G22" s="2"/>
      <c r="H22" s="2"/>
      <c r="I22" s="2"/>
      <c r="J22" s="2"/>
      <c r="K22" s="2"/>
      <c r="L22" s="55"/>
    </row>
    <row r="23" spans="1:12" ht="19.5" customHeight="1">
      <c r="A23" s="46"/>
      <c r="B23" s="3" t="s">
        <v>166</v>
      </c>
      <c r="C23" s="2"/>
      <c r="D23" s="43" t="s">
        <v>159</v>
      </c>
      <c r="E23" s="2"/>
      <c r="F23" s="2"/>
      <c r="G23" s="2"/>
      <c r="H23" s="2"/>
      <c r="I23" s="2"/>
      <c r="J23" s="2"/>
      <c r="K23" s="2"/>
      <c r="L23" s="55"/>
    </row>
    <row r="24" spans="1:12" ht="19.5" customHeight="1">
      <c r="A24" s="49"/>
      <c r="B24" s="6" t="s">
        <v>167</v>
      </c>
      <c r="C24" s="7"/>
      <c r="D24" s="43" t="s">
        <v>159</v>
      </c>
      <c r="E24" s="6"/>
      <c r="F24" s="6"/>
      <c r="G24" s="6"/>
      <c r="H24" s="6"/>
      <c r="I24" s="6"/>
      <c r="J24" s="6"/>
      <c r="K24" s="6"/>
      <c r="L24" s="55"/>
    </row>
    <row r="25" spans="1:12" ht="19.5" customHeight="1">
      <c r="A25" s="49"/>
      <c r="B25" s="6"/>
      <c r="C25" s="7"/>
      <c r="D25" s="96"/>
      <c r="E25" s="6"/>
      <c r="F25" s="6"/>
      <c r="G25" s="6"/>
      <c r="H25" s="6"/>
      <c r="I25" s="6"/>
      <c r="J25" s="6"/>
      <c r="K25" s="6"/>
      <c r="L25" s="55"/>
    </row>
    <row r="26" spans="1:12" ht="19.5" customHeight="1">
      <c r="A26" s="49"/>
      <c r="B26" s="6"/>
      <c r="C26" s="7"/>
      <c r="D26" s="96"/>
      <c r="E26" s="6"/>
      <c r="F26" s="6"/>
      <c r="G26" s="6"/>
      <c r="H26" s="6"/>
      <c r="I26" s="6"/>
      <c r="J26" s="6"/>
      <c r="K26" s="6"/>
      <c r="L26" s="55"/>
    </row>
    <row r="27" spans="1:12" ht="19.5" customHeight="1">
      <c r="A27" s="49"/>
      <c r="B27" s="6"/>
      <c r="C27" s="2" t="s">
        <v>3</v>
      </c>
      <c r="D27" s="96"/>
      <c r="E27" s="6"/>
      <c r="F27" s="6"/>
      <c r="G27" s="6"/>
      <c r="H27" s="6"/>
      <c r="I27" s="6"/>
      <c r="J27" s="6"/>
      <c r="K27" s="6"/>
      <c r="L27" s="55"/>
    </row>
    <row r="28" spans="1:12" ht="19.5" customHeight="1" thickBot="1">
      <c r="A28" s="56"/>
      <c r="B28" s="8"/>
      <c r="C28" s="8" t="s">
        <v>3</v>
      </c>
      <c r="D28" s="101"/>
      <c r="E28" s="8"/>
      <c r="F28" s="8"/>
      <c r="G28" s="8"/>
      <c r="H28" s="8"/>
      <c r="I28" s="8"/>
      <c r="J28" s="8"/>
      <c r="K28" s="8"/>
      <c r="L28" s="58"/>
    </row>
    <row r="29" ht="19.5" customHeight="1">
      <c r="C29" s="52" t="s">
        <v>3</v>
      </c>
    </row>
  </sheetData>
  <sheetProtection/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  <headerFooter alignWithMargins="0">
    <oddHeader>&amp;L&amp;"Comic Sans MS,Kurzíva"&amp;16O čarodějnické koště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39">
      <selection activeCell="A23" sqref="A23:IV51"/>
    </sheetView>
  </sheetViews>
  <sheetFormatPr defaultColWidth="9.140625" defaultRowHeight="19.5" customHeight="1"/>
  <cols>
    <col min="1" max="1" width="3.7109375" style="102" customWidth="1"/>
    <col min="2" max="2" width="21.421875" style="102" customWidth="1"/>
    <col min="3" max="3" width="5.140625" style="102" customWidth="1"/>
    <col min="4" max="4" width="17.28125" style="137" customWidth="1"/>
    <col min="5" max="6" width="7.140625" style="102" hidden="1" customWidth="1"/>
    <col min="7" max="11" width="6.7109375" style="102" customWidth="1"/>
    <col min="12" max="12" width="4.7109375" style="102" customWidth="1"/>
    <col min="13" max="16384" width="9.140625" style="102" customWidth="1"/>
  </cols>
  <sheetData>
    <row r="1" spans="1:12" s="103" customFormat="1" ht="19.5" customHeight="1" thickBot="1">
      <c r="A1" s="104"/>
      <c r="B1" s="105" t="s">
        <v>162</v>
      </c>
      <c r="C1" s="106" t="s">
        <v>35</v>
      </c>
      <c r="D1" s="107" t="s">
        <v>36</v>
      </c>
      <c r="E1" s="106"/>
      <c r="F1" s="106"/>
      <c r="G1" s="106" t="s">
        <v>34</v>
      </c>
      <c r="H1" s="106" t="s">
        <v>33</v>
      </c>
      <c r="I1" s="106" t="s">
        <v>30</v>
      </c>
      <c r="J1" s="106" t="s">
        <v>33</v>
      </c>
      <c r="K1" s="108" t="s">
        <v>31</v>
      </c>
      <c r="L1" s="109" t="s">
        <v>32</v>
      </c>
    </row>
    <row r="2" spans="1:12" ht="19.5" customHeight="1">
      <c r="A2" s="110">
        <v>1</v>
      </c>
      <c r="B2" s="1" t="s">
        <v>41</v>
      </c>
      <c r="C2" s="1">
        <v>2005</v>
      </c>
      <c r="D2" s="111" t="s">
        <v>43</v>
      </c>
      <c r="E2" s="112"/>
      <c r="F2" s="112"/>
      <c r="G2" s="112"/>
      <c r="H2" s="112"/>
      <c r="I2" s="112"/>
      <c r="J2" s="112"/>
      <c r="K2" s="112"/>
      <c r="L2" s="113"/>
    </row>
    <row r="3" spans="1:12" ht="19.5" customHeight="1">
      <c r="A3" s="114">
        <v>2</v>
      </c>
      <c r="B3" s="1" t="s">
        <v>42</v>
      </c>
      <c r="C3" s="1">
        <v>2005</v>
      </c>
      <c r="D3" s="111" t="s">
        <v>43</v>
      </c>
      <c r="E3" s="1"/>
      <c r="F3" s="1"/>
      <c r="G3" s="112"/>
      <c r="H3" s="112"/>
      <c r="I3" s="112"/>
      <c r="J3" s="1"/>
      <c r="K3" s="1"/>
      <c r="L3" s="115"/>
    </row>
    <row r="4" spans="1:12" ht="19.5" customHeight="1">
      <c r="A4" s="114">
        <v>3</v>
      </c>
      <c r="B4" s="1" t="s">
        <v>56</v>
      </c>
      <c r="C4" s="1">
        <v>2005</v>
      </c>
      <c r="D4" s="111" t="s">
        <v>57</v>
      </c>
      <c r="E4" s="1"/>
      <c r="F4" s="1"/>
      <c r="G4" s="112"/>
      <c r="H4" s="112"/>
      <c r="I4" s="112"/>
      <c r="J4" s="1"/>
      <c r="K4" s="1"/>
      <c r="L4" s="115"/>
    </row>
    <row r="5" spans="1:12" ht="19.5" customHeight="1">
      <c r="A5" s="114">
        <v>4</v>
      </c>
      <c r="B5" s="116" t="s">
        <v>64</v>
      </c>
      <c r="C5" s="116">
        <v>2005</v>
      </c>
      <c r="D5" s="111" t="s">
        <v>59</v>
      </c>
      <c r="E5" s="1"/>
      <c r="F5" s="1"/>
      <c r="G5" s="112"/>
      <c r="H5" s="112"/>
      <c r="I5" s="112"/>
      <c r="J5" s="1"/>
      <c r="K5" s="1"/>
      <c r="L5" s="115"/>
    </row>
    <row r="6" spans="1:12" ht="19.5" customHeight="1">
      <c r="A6" s="114">
        <v>5</v>
      </c>
      <c r="B6" s="1" t="s">
        <v>75</v>
      </c>
      <c r="C6" s="1"/>
      <c r="D6" s="117" t="s">
        <v>159</v>
      </c>
      <c r="E6" s="1"/>
      <c r="F6" s="1"/>
      <c r="G6" s="112"/>
      <c r="H6" s="112"/>
      <c r="I6" s="112"/>
      <c r="J6" s="1"/>
      <c r="K6" s="1"/>
      <c r="L6" s="115"/>
    </row>
    <row r="7" spans="1:12" ht="19.5" customHeight="1">
      <c r="A7" s="114">
        <v>6</v>
      </c>
      <c r="B7" s="1" t="s">
        <v>15</v>
      </c>
      <c r="C7" s="1"/>
      <c r="D7" s="117" t="s">
        <v>159</v>
      </c>
      <c r="E7" s="1"/>
      <c r="F7" s="1"/>
      <c r="G7" s="112"/>
      <c r="H7" s="112"/>
      <c r="I7" s="112"/>
      <c r="J7" s="1"/>
      <c r="K7" s="1"/>
      <c r="L7" s="115"/>
    </row>
    <row r="8" spans="1:12" ht="19.5" customHeight="1">
      <c r="A8" s="114">
        <v>7</v>
      </c>
      <c r="B8" s="1" t="s">
        <v>76</v>
      </c>
      <c r="C8" s="1"/>
      <c r="D8" s="117" t="s">
        <v>159</v>
      </c>
      <c r="E8" s="1"/>
      <c r="F8" s="1"/>
      <c r="G8" s="112"/>
      <c r="H8" s="112"/>
      <c r="I8" s="112"/>
      <c r="J8" s="1"/>
      <c r="K8" s="1"/>
      <c r="L8" s="115"/>
    </row>
    <row r="9" spans="1:12" ht="19.5" customHeight="1">
      <c r="A9" s="114">
        <v>8</v>
      </c>
      <c r="B9" s="1" t="s">
        <v>77</v>
      </c>
      <c r="C9" s="1"/>
      <c r="D9" s="117" t="s">
        <v>159</v>
      </c>
      <c r="E9" s="1"/>
      <c r="F9" s="1"/>
      <c r="G9" s="112"/>
      <c r="H9" s="112"/>
      <c r="I9" s="112"/>
      <c r="J9" s="1"/>
      <c r="K9" s="1"/>
      <c r="L9" s="115"/>
    </row>
    <row r="10" spans="1:12" ht="19.5" customHeight="1">
      <c r="A10" s="114">
        <v>9</v>
      </c>
      <c r="B10" s="1" t="s">
        <v>78</v>
      </c>
      <c r="C10" s="1"/>
      <c r="D10" s="117" t="s">
        <v>159</v>
      </c>
      <c r="E10" s="1"/>
      <c r="F10" s="1"/>
      <c r="G10" s="112"/>
      <c r="H10" s="112"/>
      <c r="I10" s="112"/>
      <c r="J10" s="1"/>
      <c r="K10" s="1"/>
      <c r="L10" s="115"/>
    </row>
    <row r="11" spans="1:12" ht="19.5" customHeight="1">
      <c r="A11" s="114">
        <v>10</v>
      </c>
      <c r="B11" s="1" t="s">
        <v>79</v>
      </c>
      <c r="C11" s="1"/>
      <c r="D11" s="117" t="s">
        <v>159</v>
      </c>
      <c r="E11" s="1"/>
      <c r="F11" s="1"/>
      <c r="G11" s="112"/>
      <c r="H11" s="112"/>
      <c r="I11" s="112"/>
      <c r="J11" s="1"/>
      <c r="K11" s="1"/>
      <c r="L11" s="115"/>
    </row>
    <row r="12" spans="1:12" ht="19.5" customHeight="1" hidden="1">
      <c r="A12" s="114"/>
      <c r="B12" s="116"/>
      <c r="C12" s="116"/>
      <c r="D12" s="117" t="s">
        <v>159</v>
      </c>
      <c r="E12" s="1"/>
      <c r="F12" s="1"/>
      <c r="G12" s="112"/>
      <c r="H12" s="112"/>
      <c r="I12" s="112"/>
      <c r="J12" s="1"/>
      <c r="K12" s="1"/>
      <c r="L12" s="115"/>
    </row>
    <row r="13" spans="1:12" ht="19.5" customHeight="1">
      <c r="A13" s="114">
        <v>11</v>
      </c>
      <c r="B13" s="1" t="s">
        <v>80</v>
      </c>
      <c r="C13" s="1"/>
      <c r="D13" s="117" t="s">
        <v>159</v>
      </c>
      <c r="E13" s="1"/>
      <c r="F13" s="1"/>
      <c r="G13" s="112"/>
      <c r="H13" s="112"/>
      <c r="I13" s="112"/>
      <c r="J13" s="1"/>
      <c r="K13" s="1"/>
      <c r="L13" s="115"/>
    </row>
    <row r="14" spans="1:12" ht="19.5" customHeight="1">
      <c r="A14" s="114">
        <v>12</v>
      </c>
      <c r="B14" s="1" t="s">
        <v>81</v>
      </c>
      <c r="C14" s="1"/>
      <c r="D14" s="117" t="s">
        <v>159</v>
      </c>
      <c r="E14" s="1"/>
      <c r="F14" s="1"/>
      <c r="G14" s="112"/>
      <c r="H14" s="112"/>
      <c r="I14" s="112"/>
      <c r="J14" s="1"/>
      <c r="K14" s="1"/>
      <c r="L14" s="115"/>
    </row>
    <row r="15" spans="1:12" ht="19.5" customHeight="1">
      <c r="A15" s="114">
        <v>13</v>
      </c>
      <c r="B15" s="1" t="s">
        <v>82</v>
      </c>
      <c r="C15" s="1"/>
      <c r="D15" s="117" t="s">
        <v>159</v>
      </c>
      <c r="E15" s="1"/>
      <c r="F15" s="1"/>
      <c r="G15" s="112"/>
      <c r="H15" s="112"/>
      <c r="I15" s="112"/>
      <c r="J15" s="1"/>
      <c r="K15" s="1"/>
      <c r="L15" s="115"/>
    </row>
    <row r="16" spans="1:13" ht="19.5" customHeight="1">
      <c r="A16" s="114">
        <v>14</v>
      </c>
      <c r="B16" s="1" t="s">
        <v>96</v>
      </c>
      <c r="C16" s="1"/>
      <c r="D16" s="111" t="s">
        <v>107</v>
      </c>
      <c r="E16" s="1"/>
      <c r="F16" s="1"/>
      <c r="G16" s="112"/>
      <c r="H16" s="112"/>
      <c r="I16" s="112"/>
      <c r="J16" s="1"/>
      <c r="K16" s="1"/>
      <c r="L16" s="115"/>
      <c r="M16" s="102" t="s">
        <v>3</v>
      </c>
    </row>
    <row r="17" spans="1:12" ht="19.5" customHeight="1">
      <c r="A17" s="114">
        <v>15</v>
      </c>
      <c r="B17" s="116" t="s">
        <v>97</v>
      </c>
      <c r="C17" s="116"/>
      <c r="D17" s="111" t="s">
        <v>107</v>
      </c>
      <c r="E17" s="1"/>
      <c r="F17" s="1"/>
      <c r="G17" s="112"/>
      <c r="H17" s="112"/>
      <c r="I17" s="112"/>
      <c r="J17" s="1"/>
      <c r="K17" s="1"/>
      <c r="L17" s="115"/>
    </row>
    <row r="18" spans="1:12" ht="19.5" customHeight="1">
      <c r="A18" s="114">
        <v>16</v>
      </c>
      <c r="B18" s="1"/>
      <c r="C18" s="1"/>
      <c r="D18" s="111"/>
      <c r="E18" s="1"/>
      <c r="F18" s="1"/>
      <c r="G18" s="112"/>
      <c r="H18" s="112"/>
      <c r="I18" s="112"/>
      <c r="J18" s="1"/>
      <c r="K18" s="1"/>
      <c r="L18" s="115"/>
    </row>
    <row r="19" spans="1:12" ht="19.5" customHeight="1">
      <c r="A19" s="114">
        <v>17</v>
      </c>
      <c r="B19" s="1"/>
      <c r="C19" s="1"/>
      <c r="D19" s="111"/>
      <c r="E19" s="1"/>
      <c r="F19" s="1"/>
      <c r="G19" s="112"/>
      <c r="H19" s="112"/>
      <c r="I19" s="112"/>
      <c r="J19" s="1"/>
      <c r="K19" s="1"/>
      <c r="L19" s="115"/>
    </row>
    <row r="20" spans="1:12" ht="19.5" customHeight="1">
      <c r="A20" s="114"/>
      <c r="B20" s="1"/>
      <c r="C20" s="1" t="s">
        <v>3</v>
      </c>
      <c r="D20" s="111"/>
      <c r="E20" s="1"/>
      <c r="F20" s="1"/>
      <c r="G20" s="112"/>
      <c r="H20" s="112"/>
      <c r="I20" s="112"/>
      <c r="J20" s="1"/>
      <c r="K20" s="1"/>
      <c r="L20" s="115"/>
    </row>
    <row r="21" spans="1:12" ht="19.5" customHeight="1">
      <c r="A21" s="114"/>
      <c r="B21" s="1"/>
      <c r="C21" s="1"/>
      <c r="D21" s="111"/>
      <c r="E21" s="1"/>
      <c r="F21" s="1"/>
      <c r="G21" s="112"/>
      <c r="H21" s="112"/>
      <c r="I21" s="112"/>
      <c r="J21" s="1"/>
      <c r="K21" s="1"/>
      <c r="L21" s="115"/>
    </row>
    <row r="22" spans="1:14" s="123" customFormat="1" ht="19.5" customHeight="1" thickBot="1">
      <c r="A22" s="118"/>
      <c r="B22" s="119"/>
      <c r="C22" s="119"/>
      <c r="D22" s="120"/>
      <c r="E22" s="119"/>
      <c r="F22" s="119"/>
      <c r="G22" s="119"/>
      <c r="H22" s="119"/>
      <c r="I22" s="119"/>
      <c r="J22" s="119"/>
      <c r="K22" s="119"/>
      <c r="L22" s="121"/>
      <c r="M22" s="122"/>
      <c r="N22" s="122"/>
    </row>
    <row r="23" spans="1:14" ht="19.5" customHeight="1" thickBot="1">
      <c r="A23" s="124"/>
      <c r="B23" s="105" t="s">
        <v>48</v>
      </c>
      <c r="C23" s="106" t="s">
        <v>35</v>
      </c>
      <c r="D23" s="107" t="s">
        <v>36</v>
      </c>
      <c r="E23" s="106"/>
      <c r="F23" s="106"/>
      <c r="G23" s="106" t="s">
        <v>30</v>
      </c>
      <c r="H23" s="106" t="s">
        <v>33</v>
      </c>
      <c r="I23" s="106" t="s">
        <v>37</v>
      </c>
      <c r="J23" s="106" t="s">
        <v>33</v>
      </c>
      <c r="K23" s="125" t="s">
        <v>31</v>
      </c>
      <c r="L23" s="109" t="s">
        <v>32</v>
      </c>
      <c r="M23" s="126" t="s">
        <v>3</v>
      </c>
      <c r="N23" s="126" t="s">
        <v>3</v>
      </c>
    </row>
    <row r="24" spans="1:14" ht="19.5" customHeight="1">
      <c r="A24" s="110">
        <v>1</v>
      </c>
      <c r="B24" s="127" t="s">
        <v>158</v>
      </c>
      <c r="C24" s="112">
        <v>2005</v>
      </c>
      <c r="D24" s="128" t="s">
        <v>55</v>
      </c>
      <c r="E24" s="112"/>
      <c r="F24" s="112"/>
      <c r="G24" s="112"/>
      <c r="H24" s="112"/>
      <c r="I24" s="112"/>
      <c r="J24" s="112"/>
      <c r="K24" s="112"/>
      <c r="L24" s="113"/>
      <c r="N24" s="102" t="s">
        <v>3</v>
      </c>
    </row>
    <row r="25" spans="1:12" ht="19.5" customHeight="1">
      <c r="A25" s="110">
        <v>2</v>
      </c>
      <c r="B25" s="129" t="s">
        <v>49</v>
      </c>
      <c r="C25" s="112">
        <v>2004</v>
      </c>
      <c r="D25" s="128" t="s">
        <v>55</v>
      </c>
      <c r="E25" s="112"/>
      <c r="F25" s="112"/>
      <c r="G25" s="112"/>
      <c r="H25" s="112"/>
      <c r="I25" s="112"/>
      <c r="J25" s="112"/>
      <c r="K25" s="112"/>
      <c r="L25" s="113"/>
    </row>
    <row r="26" spans="1:12" ht="19.5" customHeight="1">
      <c r="A26" s="114">
        <v>3</v>
      </c>
      <c r="B26" s="1" t="s">
        <v>65</v>
      </c>
      <c r="C26" s="1">
        <v>2004</v>
      </c>
      <c r="D26" s="111" t="s">
        <v>59</v>
      </c>
      <c r="E26" s="1"/>
      <c r="F26" s="1"/>
      <c r="G26" s="112"/>
      <c r="H26" s="112"/>
      <c r="I26" s="112"/>
      <c r="J26" s="1"/>
      <c r="K26" s="1"/>
      <c r="L26" s="115"/>
    </row>
    <row r="27" spans="1:12" ht="19.5" customHeight="1">
      <c r="A27" s="114">
        <v>4</v>
      </c>
      <c r="B27" s="1" t="s">
        <v>5</v>
      </c>
      <c r="C27" s="1">
        <v>2004</v>
      </c>
      <c r="D27" s="111" t="s">
        <v>59</v>
      </c>
      <c r="E27" s="1"/>
      <c r="F27" s="1"/>
      <c r="G27" s="112"/>
      <c r="H27" s="112"/>
      <c r="I27" s="112"/>
      <c r="J27" s="1"/>
      <c r="K27" s="1"/>
      <c r="L27" s="115"/>
    </row>
    <row r="28" spans="1:12" ht="19.5" customHeight="1">
      <c r="A28" s="114">
        <v>5</v>
      </c>
      <c r="B28" s="1" t="s">
        <v>66</v>
      </c>
      <c r="C28" s="1">
        <v>2004</v>
      </c>
      <c r="D28" s="111" t="s">
        <v>59</v>
      </c>
      <c r="E28" s="1"/>
      <c r="F28" s="1"/>
      <c r="G28" s="1"/>
      <c r="H28" s="1"/>
      <c r="I28" s="1"/>
      <c r="J28" s="1"/>
      <c r="K28" s="1"/>
      <c r="L28" s="115"/>
    </row>
    <row r="29" spans="1:12" ht="19.5" customHeight="1">
      <c r="A29" s="114">
        <v>6</v>
      </c>
      <c r="B29" s="1" t="s">
        <v>18</v>
      </c>
      <c r="C29" s="1"/>
      <c r="D29" s="117" t="s">
        <v>159</v>
      </c>
      <c r="E29" s="1"/>
      <c r="F29" s="1"/>
      <c r="G29" s="1"/>
      <c r="H29" s="1"/>
      <c r="I29" s="1"/>
      <c r="J29" s="1"/>
      <c r="K29" s="1"/>
      <c r="L29" s="115"/>
    </row>
    <row r="30" spans="1:12" ht="19.5" customHeight="1">
      <c r="A30" s="130">
        <v>7</v>
      </c>
      <c r="B30" s="131" t="s">
        <v>16</v>
      </c>
      <c r="C30" s="1"/>
      <c r="D30" s="117" t="s">
        <v>159</v>
      </c>
      <c r="E30" s="131"/>
      <c r="F30" s="131"/>
      <c r="G30" s="131"/>
      <c r="H30" s="131"/>
      <c r="I30" s="131"/>
      <c r="J30" s="131"/>
      <c r="K30" s="131"/>
      <c r="L30" s="132"/>
    </row>
    <row r="31" spans="1:12" ht="19.5" customHeight="1">
      <c r="A31" s="114">
        <v>8</v>
      </c>
      <c r="B31" s="1" t="s">
        <v>83</v>
      </c>
      <c r="C31" s="1"/>
      <c r="D31" s="117" t="s">
        <v>159</v>
      </c>
      <c r="E31" s="1"/>
      <c r="F31" s="1"/>
      <c r="G31" s="1"/>
      <c r="H31" s="1"/>
      <c r="I31" s="1"/>
      <c r="J31" s="1"/>
      <c r="K31" s="1"/>
      <c r="L31" s="115"/>
    </row>
    <row r="32" spans="1:12" ht="19.5" customHeight="1" hidden="1">
      <c r="A32" s="110"/>
      <c r="B32" s="112"/>
      <c r="C32" s="112"/>
      <c r="D32" s="117" t="s">
        <v>159</v>
      </c>
      <c r="E32" s="112"/>
      <c r="F32" s="112"/>
      <c r="G32" s="112"/>
      <c r="H32" s="112"/>
      <c r="I32" s="112"/>
      <c r="J32" s="112"/>
      <c r="K32" s="112"/>
      <c r="L32" s="113"/>
    </row>
    <row r="33" spans="1:12" ht="19.5" customHeight="1">
      <c r="A33" s="114">
        <v>9</v>
      </c>
      <c r="B33" s="1" t="s">
        <v>17</v>
      </c>
      <c r="C33" s="1"/>
      <c r="D33" s="117" t="s">
        <v>159</v>
      </c>
      <c r="E33" s="1"/>
      <c r="F33" s="1"/>
      <c r="G33" s="112"/>
      <c r="H33" s="112"/>
      <c r="I33" s="112"/>
      <c r="J33" s="1"/>
      <c r="K33" s="1"/>
      <c r="L33" s="115"/>
    </row>
    <row r="34" spans="1:12" ht="19.5" customHeight="1">
      <c r="A34" s="114">
        <v>10</v>
      </c>
      <c r="B34" s="1" t="s">
        <v>84</v>
      </c>
      <c r="C34" s="1"/>
      <c r="D34" s="117" t="s">
        <v>159</v>
      </c>
      <c r="E34" s="1"/>
      <c r="F34" s="1"/>
      <c r="G34" s="112"/>
      <c r="H34" s="112"/>
      <c r="I34" s="112"/>
      <c r="J34" s="1"/>
      <c r="K34" s="1"/>
      <c r="L34" s="115"/>
    </row>
    <row r="35" spans="1:12" ht="19.5" customHeight="1">
      <c r="A35" s="114">
        <v>11</v>
      </c>
      <c r="B35" s="1" t="s">
        <v>85</v>
      </c>
      <c r="C35" s="1"/>
      <c r="D35" s="117" t="s">
        <v>159</v>
      </c>
      <c r="E35" s="1"/>
      <c r="F35" s="1"/>
      <c r="G35" s="112"/>
      <c r="H35" s="112"/>
      <c r="I35" s="112"/>
      <c r="J35" s="1"/>
      <c r="K35" s="1"/>
      <c r="L35" s="115"/>
    </row>
    <row r="36" spans="1:12" ht="19.5" customHeight="1">
      <c r="A36" s="114">
        <v>12</v>
      </c>
      <c r="B36" s="1" t="s">
        <v>20</v>
      </c>
      <c r="C36" s="1"/>
      <c r="D36" s="117" t="s">
        <v>159</v>
      </c>
      <c r="E36" s="1"/>
      <c r="F36" s="1"/>
      <c r="G36" s="112"/>
      <c r="H36" s="112"/>
      <c r="I36" s="112"/>
      <c r="J36" s="1"/>
      <c r="K36" s="1"/>
      <c r="L36" s="115"/>
    </row>
    <row r="37" spans="1:12" ht="19.5" customHeight="1">
      <c r="A37" s="114">
        <v>13</v>
      </c>
      <c r="B37" s="1" t="s">
        <v>86</v>
      </c>
      <c r="C37" s="1"/>
      <c r="D37" s="117" t="s">
        <v>159</v>
      </c>
      <c r="E37" s="1"/>
      <c r="F37" s="1"/>
      <c r="G37" s="112"/>
      <c r="H37" s="112"/>
      <c r="I37" s="112"/>
      <c r="J37" s="1"/>
      <c r="K37" s="1"/>
      <c r="L37" s="115"/>
    </row>
    <row r="38" spans="1:12" ht="19.5" customHeight="1" hidden="1">
      <c r="A38" s="114"/>
      <c r="B38" s="1"/>
      <c r="C38" s="1"/>
      <c r="D38" s="117" t="s">
        <v>159</v>
      </c>
      <c r="E38" s="1"/>
      <c r="F38" s="1"/>
      <c r="G38" s="112"/>
      <c r="H38" s="112"/>
      <c r="I38" s="112"/>
      <c r="J38" s="1"/>
      <c r="K38" s="1"/>
      <c r="L38" s="115"/>
    </row>
    <row r="39" spans="1:12" ht="19.5" customHeight="1">
      <c r="A39" s="114">
        <v>14</v>
      </c>
      <c r="B39" s="1" t="s">
        <v>87</v>
      </c>
      <c r="C39" s="1"/>
      <c r="D39" s="117" t="s">
        <v>159</v>
      </c>
      <c r="E39" s="1"/>
      <c r="F39" s="1"/>
      <c r="G39" s="112"/>
      <c r="H39" s="112"/>
      <c r="I39" s="112"/>
      <c r="J39" s="1"/>
      <c r="K39" s="1"/>
      <c r="L39" s="115"/>
    </row>
    <row r="40" spans="1:12" ht="19.5" customHeight="1" hidden="1">
      <c r="A40" s="114"/>
      <c r="B40" s="1"/>
      <c r="C40" s="112"/>
      <c r="D40" s="117" t="s">
        <v>159</v>
      </c>
      <c r="E40" s="1"/>
      <c r="F40" s="1"/>
      <c r="G40" s="112"/>
      <c r="H40" s="112"/>
      <c r="I40" s="112"/>
      <c r="J40" s="1"/>
      <c r="K40" s="1"/>
      <c r="L40" s="115"/>
    </row>
    <row r="41" spans="1:12" ht="19.5" customHeight="1">
      <c r="A41" s="114">
        <v>15</v>
      </c>
      <c r="B41" s="1" t="s">
        <v>19</v>
      </c>
      <c r="C41" s="1"/>
      <c r="D41" s="117" t="s">
        <v>159</v>
      </c>
      <c r="E41" s="1"/>
      <c r="F41" s="1"/>
      <c r="G41" s="1"/>
      <c r="H41" s="1"/>
      <c r="I41" s="1"/>
      <c r="J41" s="1"/>
      <c r="K41" s="1"/>
      <c r="L41" s="115"/>
    </row>
    <row r="42" spans="1:12" ht="19.5" customHeight="1">
      <c r="A42" s="114">
        <v>16</v>
      </c>
      <c r="B42" s="1" t="s">
        <v>98</v>
      </c>
      <c r="C42" s="1">
        <v>2004</v>
      </c>
      <c r="D42" s="111" t="s">
        <v>107</v>
      </c>
      <c r="E42" s="1"/>
      <c r="F42" s="1"/>
      <c r="G42" s="1"/>
      <c r="H42" s="1"/>
      <c r="I42" s="1"/>
      <c r="J42" s="1"/>
      <c r="K42" s="1"/>
      <c r="L42" s="115"/>
    </row>
    <row r="43" spans="1:12" ht="19.5" customHeight="1">
      <c r="A43" s="114">
        <v>17</v>
      </c>
      <c r="B43" s="1" t="s">
        <v>99</v>
      </c>
      <c r="C43" s="1"/>
      <c r="D43" s="111" t="s">
        <v>107</v>
      </c>
      <c r="E43" s="1"/>
      <c r="F43" s="1"/>
      <c r="G43" s="1"/>
      <c r="H43" s="1"/>
      <c r="I43" s="1"/>
      <c r="J43" s="1"/>
      <c r="K43" s="1"/>
      <c r="L43" s="115"/>
    </row>
    <row r="44" spans="1:13" ht="19.5" customHeight="1">
      <c r="A44" s="114">
        <v>18</v>
      </c>
      <c r="B44" s="1" t="s">
        <v>100</v>
      </c>
      <c r="C44" s="1"/>
      <c r="D44" s="111" t="s">
        <v>107</v>
      </c>
      <c r="E44" s="1"/>
      <c r="F44" s="1"/>
      <c r="G44" s="1"/>
      <c r="H44" s="1"/>
      <c r="I44" s="1"/>
      <c r="J44" s="1"/>
      <c r="K44" s="1"/>
      <c r="L44" s="132"/>
      <c r="M44" s="102" t="s">
        <v>3</v>
      </c>
    </row>
    <row r="45" spans="1:12" ht="19.5" customHeight="1">
      <c r="A45" s="114">
        <v>19</v>
      </c>
      <c r="B45" s="1"/>
      <c r="C45" s="1"/>
      <c r="D45" s="111"/>
      <c r="E45" s="1"/>
      <c r="F45" s="1"/>
      <c r="G45" s="1"/>
      <c r="H45" s="1"/>
      <c r="I45" s="1"/>
      <c r="J45" s="1"/>
      <c r="K45" s="1"/>
      <c r="L45" s="132"/>
    </row>
    <row r="46" spans="1:12" ht="19.5" customHeight="1">
      <c r="A46" s="114">
        <v>20</v>
      </c>
      <c r="B46" s="1"/>
      <c r="C46" s="1"/>
      <c r="D46" s="111"/>
      <c r="E46" s="1"/>
      <c r="F46" s="1"/>
      <c r="G46" s="1"/>
      <c r="H46" s="1"/>
      <c r="I46" s="1"/>
      <c r="J46" s="1"/>
      <c r="K46" s="1"/>
      <c r="L46" s="132"/>
    </row>
    <row r="47" spans="1:12" ht="19.5" customHeight="1">
      <c r="A47" s="130"/>
      <c r="B47" s="131" t="s">
        <v>102</v>
      </c>
      <c r="C47" s="1"/>
      <c r="D47" s="120" t="s">
        <v>103</v>
      </c>
      <c r="E47" s="131"/>
      <c r="F47" s="131"/>
      <c r="G47" s="131" t="s">
        <v>94</v>
      </c>
      <c r="H47" s="131"/>
      <c r="I47" s="131"/>
      <c r="J47" s="131"/>
      <c r="K47" s="131"/>
      <c r="L47" s="132"/>
    </row>
    <row r="48" spans="1:12" ht="19.5" customHeight="1">
      <c r="A48" s="130"/>
      <c r="B48" s="131" t="s">
        <v>101</v>
      </c>
      <c r="C48" s="1">
        <v>2004</v>
      </c>
      <c r="D48" s="120" t="s">
        <v>107</v>
      </c>
      <c r="E48" s="131"/>
      <c r="F48" s="131"/>
      <c r="G48" s="131"/>
      <c r="H48" s="131"/>
      <c r="I48" s="131"/>
      <c r="J48" s="131"/>
      <c r="K48" s="131"/>
      <c r="L48" s="132"/>
    </row>
    <row r="49" spans="1:12" ht="19.5" customHeight="1">
      <c r="A49" s="130"/>
      <c r="B49" s="131" t="s">
        <v>168</v>
      </c>
      <c r="C49" s="131"/>
      <c r="D49" s="117" t="s">
        <v>159</v>
      </c>
      <c r="E49" s="131"/>
      <c r="F49" s="131"/>
      <c r="G49" s="131"/>
      <c r="H49" s="131"/>
      <c r="I49" s="131"/>
      <c r="J49" s="131"/>
      <c r="K49" s="131"/>
      <c r="L49" s="132"/>
    </row>
    <row r="50" spans="1:12" ht="19.5" customHeight="1">
      <c r="A50" s="130"/>
      <c r="B50" s="131"/>
      <c r="C50" s="131"/>
      <c r="D50" s="120"/>
      <c r="E50" s="131"/>
      <c r="F50" s="131"/>
      <c r="G50" s="131"/>
      <c r="H50" s="131"/>
      <c r="I50" s="131"/>
      <c r="J50" s="131"/>
      <c r="K50" s="131"/>
      <c r="L50" s="132"/>
    </row>
    <row r="51" spans="1:12" ht="19.5" customHeight="1">
      <c r="A51" s="130"/>
      <c r="B51" s="131"/>
      <c r="C51" s="131"/>
      <c r="D51" s="120"/>
      <c r="E51" s="131"/>
      <c r="F51" s="131"/>
      <c r="G51" s="131"/>
      <c r="H51" s="131"/>
      <c r="I51" s="131"/>
      <c r="J51" s="131"/>
      <c r="K51" s="131"/>
      <c r="L51" s="132"/>
    </row>
    <row r="52" spans="1:12" ht="19.5" customHeight="1">
      <c r="A52" s="130"/>
      <c r="B52" s="131"/>
      <c r="C52" s="131"/>
      <c r="D52" s="120"/>
      <c r="E52" s="131"/>
      <c r="F52" s="131"/>
      <c r="G52" s="131"/>
      <c r="H52" s="131"/>
      <c r="I52" s="131"/>
      <c r="J52" s="131"/>
      <c r="K52" s="131"/>
      <c r="L52" s="132"/>
    </row>
    <row r="53" spans="1:12" ht="19.5" customHeight="1">
      <c r="A53" s="130"/>
      <c r="B53" s="131"/>
      <c r="C53" s="131"/>
      <c r="D53" s="120"/>
      <c r="E53" s="131"/>
      <c r="F53" s="131"/>
      <c r="G53" s="131"/>
      <c r="H53" s="131"/>
      <c r="I53" s="131"/>
      <c r="J53" s="131"/>
      <c r="K53" s="131"/>
      <c r="L53" s="132"/>
    </row>
    <row r="54" spans="1:12" ht="19.5" customHeight="1">
      <c r="A54" s="130"/>
      <c r="B54" s="131"/>
      <c r="C54" s="131"/>
      <c r="D54" s="120"/>
      <c r="E54" s="131"/>
      <c r="F54" s="131"/>
      <c r="G54" s="131"/>
      <c r="H54" s="131"/>
      <c r="I54" s="131"/>
      <c r="J54" s="131"/>
      <c r="K54" s="131"/>
      <c r="L54" s="132"/>
    </row>
    <row r="55" spans="1:12" ht="19.5" customHeight="1">
      <c r="A55" s="130"/>
      <c r="B55" s="131"/>
      <c r="C55" s="131"/>
      <c r="D55" s="120"/>
      <c r="E55" s="131"/>
      <c r="F55" s="131"/>
      <c r="G55" s="131"/>
      <c r="H55" s="131"/>
      <c r="I55" s="131"/>
      <c r="J55" s="131"/>
      <c r="K55" s="131"/>
      <c r="L55" s="132"/>
    </row>
    <row r="56" spans="1:12" ht="19.5" customHeight="1" thickBot="1">
      <c r="A56" s="133"/>
      <c r="B56" s="134"/>
      <c r="C56" s="134" t="s">
        <v>3</v>
      </c>
      <c r="D56" s="135"/>
      <c r="E56" s="134"/>
      <c r="F56" s="134"/>
      <c r="G56" s="134"/>
      <c r="H56" s="134"/>
      <c r="I56" s="134"/>
      <c r="J56" s="134"/>
      <c r="K56" s="134"/>
      <c r="L56" s="136"/>
    </row>
    <row r="57" ht="19.5" customHeight="1">
      <c r="C57" s="127" t="s">
        <v>3</v>
      </c>
    </row>
    <row r="58" ht="19.5" customHeight="1">
      <c r="C58" s="127" t="s">
        <v>3</v>
      </c>
    </row>
    <row r="59" ht="19.5" customHeight="1">
      <c r="C59" s="127" t="s">
        <v>3</v>
      </c>
    </row>
    <row r="60" ht="19.5" customHeight="1">
      <c r="C60" s="127" t="s">
        <v>3</v>
      </c>
    </row>
    <row r="61" ht="19.5" customHeight="1">
      <c r="C61" s="127" t="s">
        <v>3</v>
      </c>
    </row>
    <row r="62" ht="19.5" customHeight="1">
      <c r="C62" s="127"/>
    </row>
    <row r="63" ht="19.5" customHeight="1">
      <c r="C63" s="127"/>
    </row>
  </sheetData>
  <sheetProtection/>
  <printOptions/>
  <pageMargins left="0.7874015748031497" right="0.7874015748031497" top="0.984251968503937" bottom="0" header="0.5118110236220472" footer="0.5118110236220472"/>
  <pageSetup horizontalDpi="600" verticalDpi="600" orientation="portrait" paperSize="9" scale="85" r:id="rId1"/>
  <headerFooter alignWithMargins="0">
    <oddHeader>&amp;L&amp;"Comic Sans MS,Kurzíva"&amp;14O čarodějnické koště 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3.421875" style="13" customWidth="1"/>
    <col min="2" max="2" width="20.8515625" style="34" customWidth="1"/>
    <col min="3" max="3" width="5.140625" style="30" customWidth="1"/>
    <col min="4" max="4" width="17.8515625" style="13" customWidth="1"/>
    <col min="5" max="6" width="7.140625" style="13" hidden="1" customWidth="1"/>
    <col min="7" max="7" width="7.140625" style="30" customWidth="1"/>
    <col min="8" max="8" width="6.7109375" style="30" customWidth="1"/>
    <col min="9" max="10" width="6.7109375" style="30" hidden="1" customWidth="1"/>
    <col min="11" max="11" width="7.140625" style="30" customWidth="1"/>
    <col min="12" max="13" width="6.7109375" style="30" customWidth="1"/>
    <col min="14" max="14" width="7.28125" style="30" customWidth="1"/>
    <col min="15" max="15" width="6.7109375" style="30" customWidth="1"/>
    <col min="16" max="16" width="4.7109375" style="30" customWidth="1"/>
    <col min="17" max="16384" width="9.140625" style="13" customWidth="1"/>
  </cols>
  <sheetData>
    <row r="1" spans="1:16" ht="19.5" customHeight="1" thickBot="1">
      <c r="A1" s="11" t="s">
        <v>186</v>
      </c>
      <c r="B1" s="32" t="s">
        <v>276</v>
      </c>
      <c r="C1" s="142" t="s">
        <v>35</v>
      </c>
      <c r="D1" s="12" t="s">
        <v>36</v>
      </c>
      <c r="E1" s="12"/>
      <c r="F1" s="12"/>
      <c r="G1" s="142" t="s">
        <v>250</v>
      </c>
      <c r="H1" s="142" t="s">
        <v>33</v>
      </c>
      <c r="I1" s="142"/>
      <c r="J1" s="142"/>
      <c r="K1" s="142" t="s">
        <v>31</v>
      </c>
      <c r="L1" s="142" t="s">
        <v>30</v>
      </c>
      <c r="M1" s="142" t="s">
        <v>33</v>
      </c>
      <c r="N1" s="142" t="s">
        <v>31</v>
      </c>
      <c r="O1" s="146" t="s">
        <v>109</v>
      </c>
      <c r="P1" s="147" t="s">
        <v>32</v>
      </c>
    </row>
    <row r="2" spans="1:16" ht="19.5" customHeight="1">
      <c r="A2" s="140" t="s">
        <v>170</v>
      </c>
      <c r="B2" s="16"/>
      <c r="C2" s="143"/>
      <c r="D2" s="17"/>
      <c r="E2" s="15"/>
      <c r="F2" s="15"/>
      <c r="G2" s="143"/>
      <c r="H2" s="143"/>
      <c r="I2" s="143"/>
      <c r="J2" s="143"/>
      <c r="K2" s="143"/>
      <c r="L2" s="143"/>
      <c r="M2" s="143"/>
      <c r="N2" s="143"/>
      <c r="O2" s="148"/>
      <c r="P2" s="149"/>
    </row>
    <row r="3" spans="1:16" ht="19.5" customHeight="1">
      <c r="A3" s="26" t="s">
        <v>171</v>
      </c>
      <c r="B3" s="16"/>
      <c r="C3" s="143"/>
      <c r="D3" s="17"/>
      <c r="E3" s="15"/>
      <c r="F3" s="15"/>
      <c r="G3" s="143"/>
      <c r="H3" s="143"/>
      <c r="I3" s="143"/>
      <c r="J3" s="143"/>
      <c r="K3" s="143"/>
      <c r="L3" s="143"/>
      <c r="M3" s="143"/>
      <c r="N3" s="143"/>
      <c r="O3" s="148"/>
      <c r="P3" s="149"/>
    </row>
    <row r="4" spans="1:16" ht="19.5" customHeight="1">
      <c r="A4" s="26" t="s">
        <v>172</v>
      </c>
      <c r="B4" s="16"/>
      <c r="C4" s="143"/>
      <c r="D4" s="15"/>
      <c r="E4" s="17"/>
      <c r="F4" s="17"/>
      <c r="G4" s="143"/>
      <c r="H4" s="143"/>
      <c r="I4" s="145"/>
      <c r="J4" s="145"/>
      <c r="K4" s="143"/>
      <c r="L4" s="143"/>
      <c r="M4" s="143"/>
      <c r="N4" s="143"/>
      <c r="O4" s="148"/>
      <c r="P4" s="150"/>
    </row>
    <row r="5" spans="1:16" ht="19.5" customHeight="1">
      <c r="A5" s="26" t="s">
        <v>174</v>
      </c>
      <c r="B5" s="16"/>
      <c r="C5" s="143"/>
      <c r="D5" s="17"/>
      <c r="E5" s="17"/>
      <c r="F5" s="17"/>
      <c r="G5" s="143"/>
      <c r="H5" s="143"/>
      <c r="I5" s="145"/>
      <c r="J5" s="145"/>
      <c r="K5" s="143"/>
      <c r="L5" s="143"/>
      <c r="M5" s="143"/>
      <c r="N5" s="143"/>
      <c r="O5" s="148"/>
      <c r="P5" s="150"/>
    </row>
    <row r="6" spans="1:16" ht="19.5" customHeight="1">
      <c r="A6" s="26" t="s">
        <v>175</v>
      </c>
      <c r="B6" s="18"/>
      <c r="C6" s="143"/>
      <c r="D6" s="17"/>
      <c r="E6" s="17"/>
      <c r="F6" s="17"/>
      <c r="G6" s="145"/>
      <c r="H6" s="145"/>
      <c r="I6" s="145"/>
      <c r="J6" s="145"/>
      <c r="K6" s="145"/>
      <c r="L6" s="145"/>
      <c r="M6" s="145"/>
      <c r="N6" s="145"/>
      <c r="O6" s="151"/>
      <c r="P6" s="150"/>
    </row>
    <row r="7" spans="1:16" ht="19.5" customHeight="1">
      <c r="A7" s="26" t="s">
        <v>176</v>
      </c>
      <c r="B7" s="16"/>
      <c r="C7" s="143"/>
      <c r="D7" s="17"/>
      <c r="E7" s="17"/>
      <c r="F7" s="17"/>
      <c r="G7" s="145"/>
      <c r="H7" s="145"/>
      <c r="I7" s="145"/>
      <c r="J7" s="145"/>
      <c r="K7" s="145"/>
      <c r="L7" s="145"/>
      <c r="M7" s="145"/>
      <c r="N7" s="145"/>
      <c r="O7" s="151"/>
      <c r="P7" s="150"/>
    </row>
    <row r="8" spans="1:16" ht="19.5" customHeight="1">
      <c r="A8" s="26" t="s">
        <v>177</v>
      </c>
      <c r="B8" s="16"/>
      <c r="C8" s="143"/>
      <c r="D8" s="17"/>
      <c r="E8" s="19"/>
      <c r="F8" s="19"/>
      <c r="G8" s="152"/>
      <c r="H8" s="152"/>
      <c r="I8" s="152"/>
      <c r="J8" s="152"/>
      <c r="K8" s="152"/>
      <c r="L8" s="152"/>
      <c r="M8" s="152"/>
      <c r="N8" s="152"/>
      <c r="O8" s="153"/>
      <c r="P8" s="154"/>
    </row>
    <row r="9" spans="1:16" ht="19.5" customHeight="1">
      <c r="A9" s="26" t="s">
        <v>178</v>
      </c>
      <c r="B9" s="16"/>
      <c r="C9" s="143"/>
      <c r="D9" s="17"/>
      <c r="E9" s="17"/>
      <c r="F9" s="17"/>
      <c r="G9" s="145"/>
      <c r="H9" s="145"/>
      <c r="I9" s="145"/>
      <c r="J9" s="145"/>
      <c r="K9" s="145"/>
      <c r="L9" s="145"/>
      <c r="M9" s="145"/>
      <c r="N9" s="145"/>
      <c r="O9" s="151"/>
      <c r="P9" s="150"/>
    </row>
    <row r="10" spans="1:16" ht="19.5" customHeight="1">
      <c r="A10" s="26" t="s">
        <v>179</v>
      </c>
      <c r="B10" s="33"/>
      <c r="C10" s="143"/>
      <c r="D10" s="15"/>
      <c r="E10" s="17"/>
      <c r="F10" s="17"/>
      <c r="G10" s="143"/>
      <c r="H10" s="143"/>
      <c r="I10" s="145"/>
      <c r="J10" s="145"/>
      <c r="K10" s="143"/>
      <c r="L10" s="143"/>
      <c r="M10" s="143"/>
      <c r="N10" s="143"/>
      <c r="O10" s="148"/>
      <c r="P10" s="150"/>
    </row>
    <row r="11" spans="1:16" ht="19.5" customHeight="1">
      <c r="A11" s="26" t="s">
        <v>180</v>
      </c>
      <c r="B11" s="16"/>
      <c r="C11" s="143"/>
      <c r="D11" s="17"/>
      <c r="E11" s="17"/>
      <c r="F11" s="17"/>
      <c r="G11" s="143"/>
      <c r="H11" s="143"/>
      <c r="I11" s="145"/>
      <c r="J11" s="145"/>
      <c r="K11" s="143"/>
      <c r="L11" s="143"/>
      <c r="M11" s="143"/>
      <c r="N11" s="143"/>
      <c r="O11" s="148"/>
      <c r="P11" s="150"/>
    </row>
    <row r="12" spans="1:16" ht="19.5" customHeight="1">
      <c r="A12" s="26" t="s">
        <v>181</v>
      </c>
      <c r="B12" s="16"/>
      <c r="C12" s="143"/>
      <c r="D12" s="17"/>
      <c r="E12" s="17"/>
      <c r="F12" s="17"/>
      <c r="G12" s="143"/>
      <c r="H12" s="143"/>
      <c r="I12" s="145"/>
      <c r="J12" s="145"/>
      <c r="K12" s="143"/>
      <c r="L12" s="143"/>
      <c r="M12" s="143"/>
      <c r="N12" s="143"/>
      <c r="O12" s="148"/>
      <c r="P12" s="150"/>
    </row>
    <row r="13" spans="1:16" ht="19.5" customHeight="1" thickBot="1">
      <c r="A13" s="28"/>
      <c r="B13" s="23"/>
      <c r="C13" s="138"/>
      <c r="D13" s="21"/>
      <c r="E13" s="21"/>
      <c r="F13" s="21"/>
      <c r="G13" s="155"/>
      <c r="H13" s="155"/>
      <c r="I13" s="156"/>
      <c r="J13" s="156"/>
      <c r="K13" s="155"/>
      <c r="L13" s="155"/>
      <c r="M13" s="155"/>
      <c r="N13" s="155"/>
      <c r="O13" s="157"/>
      <c r="P13" s="158"/>
    </row>
    <row r="14" spans="2:16" s="22" customFormat="1" ht="19.5" customHeight="1">
      <c r="B14" s="33"/>
      <c r="C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ht="19.5" customHeight="1" thickBot="1"/>
    <row r="16" spans="1:16" ht="19.5" customHeight="1" thickBot="1">
      <c r="A16" s="11" t="s">
        <v>186</v>
      </c>
      <c r="B16" s="32" t="s">
        <v>277</v>
      </c>
      <c r="C16" s="142" t="s">
        <v>35</v>
      </c>
      <c r="D16" s="12" t="s">
        <v>36</v>
      </c>
      <c r="E16" s="12"/>
      <c r="F16" s="12"/>
      <c r="G16" s="142" t="s">
        <v>39</v>
      </c>
      <c r="H16" s="142" t="s">
        <v>33</v>
      </c>
      <c r="I16" s="142"/>
      <c r="J16" s="142"/>
      <c r="K16" s="142" t="s">
        <v>31</v>
      </c>
      <c r="L16" s="142" t="s">
        <v>38</v>
      </c>
      <c r="M16" s="142" t="s">
        <v>33</v>
      </c>
      <c r="N16" s="142" t="s">
        <v>31</v>
      </c>
      <c r="O16" s="146" t="s">
        <v>109</v>
      </c>
      <c r="P16" s="147" t="s">
        <v>32</v>
      </c>
    </row>
    <row r="17" spans="1:16" ht="19.5" customHeight="1">
      <c r="A17" s="140" t="s">
        <v>170</v>
      </c>
      <c r="B17" s="71"/>
      <c r="C17" s="143"/>
      <c r="D17" s="139"/>
      <c r="E17" s="15"/>
      <c r="F17" s="15"/>
      <c r="G17" s="143"/>
      <c r="H17" s="143"/>
      <c r="I17" s="143"/>
      <c r="J17" s="143"/>
      <c r="K17" s="143"/>
      <c r="L17" s="143"/>
      <c r="M17" s="143"/>
      <c r="N17" s="143"/>
      <c r="O17" s="148"/>
      <c r="P17" s="164"/>
    </row>
    <row r="18" spans="1:16" ht="19.5" customHeight="1">
      <c r="A18" s="26" t="s">
        <v>171</v>
      </c>
      <c r="B18" s="18"/>
      <c r="C18" s="145"/>
      <c r="D18" s="19"/>
      <c r="E18" s="19"/>
      <c r="F18" s="19"/>
      <c r="G18" s="152"/>
      <c r="H18" s="152"/>
      <c r="I18" s="152"/>
      <c r="J18" s="152"/>
      <c r="K18" s="152"/>
      <c r="L18" s="152"/>
      <c r="M18" s="152"/>
      <c r="N18" s="152"/>
      <c r="O18" s="153"/>
      <c r="P18" s="154"/>
    </row>
    <row r="19" spans="1:16" ht="19.5" customHeight="1">
      <c r="A19" s="26" t="s">
        <v>172</v>
      </c>
      <c r="B19" s="18"/>
      <c r="C19" s="145"/>
      <c r="D19" s="19"/>
      <c r="E19" s="19"/>
      <c r="F19" s="19"/>
      <c r="G19" s="152"/>
      <c r="H19" s="152"/>
      <c r="I19" s="152"/>
      <c r="J19" s="152"/>
      <c r="K19" s="152"/>
      <c r="L19" s="152"/>
      <c r="M19" s="152"/>
      <c r="N19" s="152"/>
      <c r="O19" s="153"/>
      <c r="P19" s="154"/>
    </row>
    <row r="20" spans="1:16" ht="19.5" customHeight="1">
      <c r="A20" s="26" t="s">
        <v>174</v>
      </c>
      <c r="B20" s="18"/>
      <c r="C20" s="145"/>
      <c r="D20" s="17"/>
      <c r="E20" s="19"/>
      <c r="F20" s="19"/>
      <c r="G20" s="152"/>
      <c r="H20" s="152"/>
      <c r="I20" s="152"/>
      <c r="J20" s="152"/>
      <c r="K20" s="152"/>
      <c r="L20" s="152"/>
      <c r="M20" s="152"/>
      <c r="N20" s="152"/>
      <c r="O20" s="153"/>
      <c r="P20" s="154"/>
    </row>
    <row r="21" spans="1:16" ht="19.5" customHeight="1">
      <c r="A21" s="26" t="s">
        <v>175</v>
      </c>
      <c r="B21" s="18"/>
      <c r="C21" s="145"/>
      <c r="D21" s="19"/>
      <c r="E21" s="19"/>
      <c r="F21" s="19"/>
      <c r="G21" s="152"/>
      <c r="H21" s="152"/>
      <c r="I21" s="152"/>
      <c r="J21" s="152"/>
      <c r="K21" s="152"/>
      <c r="L21" s="152"/>
      <c r="M21" s="152"/>
      <c r="N21" s="152"/>
      <c r="O21" s="153"/>
      <c r="P21" s="154"/>
    </row>
    <row r="22" spans="1:16" ht="19.5" customHeight="1">
      <c r="A22" s="26" t="s">
        <v>176</v>
      </c>
      <c r="B22" s="16"/>
      <c r="C22" s="145"/>
      <c r="D22" s="17"/>
      <c r="E22" s="19"/>
      <c r="F22" s="19"/>
      <c r="G22" s="152"/>
      <c r="H22" s="152"/>
      <c r="I22" s="152"/>
      <c r="J22" s="152"/>
      <c r="K22" s="152"/>
      <c r="L22" s="152"/>
      <c r="M22" s="152"/>
      <c r="N22" s="152"/>
      <c r="O22" s="163"/>
      <c r="P22" s="154"/>
    </row>
    <row r="23" spans="1:16" ht="19.5" customHeight="1">
      <c r="A23" s="26" t="s">
        <v>177</v>
      </c>
      <c r="B23" s="18"/>
      <c r="C23" s="145"/>
      <c r="D23" s="19"/>
      <c r="E23" s="19"/>
      <c r="F23" s="19"/>
      <c r="G23" s="145"/>
      <c r="H23" s="145"/>
      <c r="I23" s="145"/>
      <c r="J23" s="145"/>
      <c r="K23" s="145"/>
      <c r="L23" s="145"/>
      <c r="M23" s="145"/>
      <c r="N23" s="145"/>
      <c r="O23" s="148"/>
      <c r="P23" s="154"/>
    </row>
    <row r="24" spans="1:16" ht="19.5" customHeight="1" thickBot="1">
      <c r="A24" s="28"/>
      <c r="B24" s="23"/>
      <c r="C24" s="138"/>
      <c r="D24" s="21"/>
      <c r="E24" s="21"/>
      <c r="F24" s="21"/>
      <c r="G24" s="155"/>
      <c r="H24" s="155"/>
      <c r="I24" s="155"/>
      <c r="J24" s="155"/>
      <c r="K24" s="155"/>
      <c r="L24" s="155"/>
      <c r="M24" s="155"/>
      <c r="N24" s="155"/>
      <c r="O24" s="157"/>
      <c r="P24" s="158"/>
    </row>
  </sheetData>
  <sheetProtection/>
  <printOptions/>
  <pageMargins left="0.3" right="0" top="1.76" bottom="0" header="0.3937007874015748" footer="0.5118110236220472"/>
  <pageSetup horizontalDpi="600" verticalDpi="600" orientation="portrait" paperSize="9" r:id="rId2"/>
  <headerFooter alignWithMargins="0">
    <oddHeader>&amp;L&amp;"Comic Sans MS,Obyčejné"&amp;12&amp;G&amp;C
&amp;"+,Obyčejné"&amp;20Květinový závod 2012&amp;R&amp;G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T43" sqref="T43"/>
    </sheetView>
  </sheetViews>
  <sheetFormatPr defaultColWidth="9.140625" defaultRowHeight="19.5" customHeight="1"/>
  <cols>
    <col min="1" max="1" width="3.7109375" style="30" customWidth="1"/>
    <col min="2" max="2" width="22.00390625" style="13" customWidth="1"/>
    <col min="3" max="3" width="5.140625" style="30" customWidth="1"/>
    <col min="4" max="4" width="18.140625" style="13" customWidth="1"/>
    <col min="5" max="6" width="7.140625" style="13" hidden="1" customWidth="1"/>
    <col min="7" max="7" width="6.00390625" style="30" customWidth="1"/>
    <col min="8" max="8" width="6.7109375" style="30" customWidth="1"/>
    <col min="9" max="10" width="6.7109375" style="30" hidden="1" customWidth="1"/>
    <col min="11" max="11" width="6.7109375" style="30" customWidth="1"/>
    <col min="12" max="12" width="4.421875" style="30" customWidth="1"/>
    <col min="13" max="15" width="6.7109375" style="30" customWidth="1"/>
    <col min="16" max="16" width="4.7109375" style="30" customWidth="1"/>
    <col min="17" max="17" width="1.1484375" style="13" customWidth="1"/>
    <col min="18" max="16384" width="9.140625" style="13" customWidth="1"/>
  </cols>
  <sheetData>
    <row r="1" spans="1:16" ht="19.5" customHeight="1" thickBot="1">
      <c r="A1" s="27" t="s">
        <v>188</v>
      </c>
      <c r="B1" s="12" t="s">
        <v>108</v>
      </c>
      <c r="C1" s="142" t="s">
        <v>35</v>
      </c>
      <c r="D1" s="12" t="s">
        <v>36</v>
      </c>
      <c r="E1" s="12"/>
      <c r="F1" s="12"/>
      <c r="G1" s="142" t="s">
        <v>37</v>
      </c>
      <c r="H1" s="142" t="s">
        <v>33</v>
      </c>
      <c r="I1" s="142"/>
      <c r="J1" s="142"/>
      <c r="K1" s="142" t="s">
        <v>31</v>
      </c>
      <c r="L1" s="142" t="s">
        <v>30</v>
      </c>
      <c r="M1" s="142" t="s">
        <v>33</v>
      </c>
      <c r="N1" s="142" t="s">
        <v>31</v>
      </c>
      <c r="O1" s="146" t="s">
        <v>109</v>
      </c>
      <c r="P1" s="147" t="s">
        <v>32</v>
      </c>
    </row>
    <row r="2" spans="1:16" ht="19.5" customHeight="1">
      <c r="A2" s="140" t="s">
        <v>170</v>
      </c>
      <c r="B2" s="14" t="s">
        <v>110</v>
      </c>
      <c r="C2" s="143">
        <v>2003</v>
      </c>
      <c r="D2" s="15" t="s">
        <v>55</v>
      </c>
      <c r="E2" s="15"/>
      <c r="F2" s="15"/>
      <c r="G2" s="143"/>
      <c r="H2" s="143"/>
      <c r="I2" s="143"/>
      <c r="J2" s="143"/>
      <c r="K2" s="143"/>
      <c r="L2" s="143"/>
      <c r="M2" s="143"/>
      <c r="N2" s="143"/>
      <c r="O2" s="148"/>
      <c r="P2" s="149"/>
    </row>
    <row r="3" spans="1:16" ht="19.5" customHeight="1">
      <c r="A3" s="26" t="s">
        <v>171</v>
      </c>
      <c r="B3" s="16" t="s">
        <v>22</v>
      </c>
      <c r="C3" s="145">
        <v>2003</v>
      </c>
      <c r="D3" s="17" t="s">
        <v>159</v>
      </c>
      <c r="E3" s="15"/>
      <c r="F3" s="15"/>
      <c r="G3" s="143"/>
      <c r="H3" s="143"/>
      <c r="I3" s="143"/>
      <c r="J3" s="143"/>
      <c r="K3" s="143"/>
      <c r="L3" s="143"/>
      <c r="M3" s="143"/>
      <c r="N3" s="143"/>
      <c r="O3" s="148"/>
      <c r="P3" s="149"/>
    </row>
    <row r="4" spans="1:16" ht="19.5" customHeight="1">
      <c r="A4" s="26" t="s">
        <v>172</v>
      </c>
      <c r="B4" s="16" t="s">
        <v>113</v>
      </c>
      <c r="C4" s="145">
        <v>2003</v>
      </c>
      <c r="D4" s="17" t="s">
        <v>114</v>
      </c>
      <c r="E4" s="15"/>
      <c r="F4" s="15"/>
      <c r="G4" s="143"/>
      <c r="H4" s="143"/>
      <c r="I4" s="143"/>
      <c r="J4" s="143"/>
      <c r="K4" s="143"/>
      <c r="L4" s="143"/>
      <c r="M4" s="143"/>
      <c r="N4" s="143"/>
      <c r="O4" s="148"/>
      <c r="P4" s="149"/>
    </row>
    <row r="5" spans="1:16" ht="19.5" customHeight="1">
      <c r="A5" s="26" t="s">
        <v>174</v>
      </c>
      <c r="B5" s="16" t="s">
        <v>89</v>
      </c>
      <c r="C5" s="145">
        <v>2003</v>
      </c>
      <c r="D5" s="17" t="s">
        <v>159</v>
      </c>
      <c r="E5" s="17"/>
      <c r="F5" s="17"/>
      <c r="G5" s="143"/>
      <c r="H5" s="143"/>
      <c r="I5" s="145"/>
      <c r="J5" s="145"/>
      <c r="K5" s="143"/>
      <c r="L5" s="143"/>
      <c r="M5" s="143"/>
      <c r="N5" s="143"/>
      <c r="O5" s="148"/>
      <c r="P5" s="150"/>
    </row>
    <row r="6" spans="1:16" ht="19.5" customHeight="1">
      <c r="A6" s="26" t="s">
        <v>175</v>
      </c>
      <c r="B6" s="16" t="s">
        <v>136</v>
      </c>
      <c r="C6" s="145">
        <v>2003</v>
      </c>
      <c r="D6" s="17" t="s">
        <v>114</v>
      </c>
      <c r="E6" s="17"/>
      <c r="F6" s="17"/>
      <c r="G6" s="143"/>
      <c r="H6" s="143"/>
      <c r="I6" s="145"/>
      <c r="J6" s="145"/>
      <c r="K6" s="143"/>
      <c r="L6" s="143"/>
      <c r="M6" s="143"/>
      <c r="N6" s="143"/>
      <c r="O6" s="148"/>
      <c r="P6" s="150"/>
    </row>
    <row r="7" spans="1:16" ht="19.5" customHeight="1">
      <c r="A7" s="26" t="s">
        <v>176</v>
      </c>
      <c r="B7" s="16" t="s">
        <v>88</v>
      </c>
      <c r="C7" s="145">
        <v>2003</v>
      </c>
      <c r="D7" s="17" t="s">
        <v>159</v>
      </c>
      <c r="E7" s="17"/>
      <c r="F7" s="17"/>
      <c r="G7" s="143"/>
      <c r="H7" s="143"/>
      <c r="I7" s="145"/>
      <c r="J7" s="145"/>
      <c r="K7" s="143"/>
      <c r="L7" s="143"/>
      <c r="M7" s="143"/>
      <c r="N7" s="143"/>
      <c r="O7" s="148"/>
      <c r="P7" s="150"/>
    </row>
    <row r="8" spans="1:16" ht="19.5" customHeight="1">
      <c r="A8" s="26" t="s">
        <v>177</v>
      </c>
      <c r="B8" s="16" t="s">
        <v>111</v>
      </c>
      <c r="C8" s="145">
        <v>2003</v>
      </c>
      <c r="D8" s="17" t="s">
        <v>112</v>
      </c>
      <c r="E8" s="17"/>
      <c r="F8" s="17"/>
      <c r="G8" s="143"/>
      <c r="H8" s="143"/>
      <c r="I8" s="145"/>
      <c r="J8" s="145"/>
      <c r="K8" s="143"/>
      <c r="L8" s="143"/>
      <c r="M8" s="143"/>
      <c r="N8" s="143"/>
      <c r="O8" s="148"/>
      <c r="P8" s="150"/>
    </row>
    <row r="9" spans="1:16" ht="19.5" customHeight="1">
      <c r="A9" s="26" t="s">
        <v>178</v>
      </c>
      <c r="B9" s="16" t="s">
        <v>21</v>
      </c>
      <c r="C9" s="145">
        <v>2003</v>
      </c>
      <c r="D9" s="17" t="s">
        <v>159</v>
      </c>
      <c r="E9" s="17"/>
      <c r="F9" s="17"/>
      <c r="G9" s="143"/>
      <c r="H9" s="143"/>
      <c r="I9" s="145"/>
      <c r="J9" s="145"/>
      <c r="K9" s="143"/>
      <c r="L9" s="143"/>
      <c r="M9" s="143"/>
      <c r="N9" s="143"/>
      <c r="O9" s="148"/>
      <c r="P9" s="150"/>
    </row>
    <row r="10" spans="1:20" ht="15" customHeight="1" thickBot="1">
      <c r="A10" s="28"/>
      <c r="B10" s="23"/>
      <c r="C10" s="138"/>
      <c r="D10" s="21"/>
      <c r="E10" s="21"/>
      <c r="F10" s="21"/>
      <c r="G10" s="155"/>
      <c r="H10" s="155"/>
      <c r="I10" s="156"/>
      <c r="J10" s="156"/>
      <c r="K10" s="155"/>
      <c r="L10" s="155"/>
      <c r="M10" s="155"/>
      <c r="N10" s="155"/>
      <c r="O10" s="157"/>
      <c r="P10" s="158"/>
      <c r="S10" s="13">
        <f>4</f>
        <v>4</v>
      </c>
      <c r="T10" s="13">
        <f>4*150</f>
        <v>600</v>
      </c>
    </row>
    <row r="11" spans="1:16" s="22" customFormat="1" ht="14.25" customHeight="1" thickBot="1">
      <c r="A11" s="29"/>
      <c r="C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9.5" customHeight="1" thickBot="1">
      <c r="A12" s="27" t="s">
        <v>188</v>
      </c>
      <c r="B12" s="25" t="s">
        <v>115</v>
      </c>
      <c r="C12" s="144" t="s">
        <v>35</v>
      </c>
      <c r="D12" s="25" t="s">
        <v>36</v>
      </c>
      <c r="E12" s="25"/>
      <c r="F12" s="25"/>
      <c r="G12" s="144" t="s">
        <v>37</v>
      </c>
      <c r="H12" s="144" t="s">
        <v>33</v>
      </c>
      <c r="I12" s="144"/>
      <c r="J12" s="144"/>
      <c r="K12" s="144" t="s">
        <v>31</v>
      </c>
      <c r="L12" s="144" t="s">
        <v>30</v>
      </c>
      <c r="M12" s="144" t="s">
        <v>33</v>
      </c>
      <c r="N12" s="144" t="s">
        <v>31</v>
      </c>
      <c r="O12" s="159" t="s">
        <v>109</v>
      </c>
      <c r="P12" s="160" t="s">
        <v>32</v>
      </c>
    </row>
    <row r="13" spans="1:16" ht="19.5" customHeight="1">
      <c r="A13" s="141" t="s">
        <v>170</v>
      </c>
      <c r="B13" s="35" t="s">
        <v>125</v>
      </c>
      <c r="C13" s="161">
        <v>2002</v>
      </c>
      <c r="D13" s="24" t="s">
        <v>114</v>
      </c>
      <c r="E13" s="24"/>
      <c r="F13" s="24"/>
      <c r="G13" s="161"/>
      <c r="H13" s="161"/>
      <c r="I13" s="161"/>
      <c r="J13" s="161"/>
      <c r="K13" s="161"/>
      <c r="L13" s="161"/>
      <c r="M13" s="161"/>
      <c r="N13" s="161"/>
      <c r="O13" s="162"/>
      <c r="P13" s="166"/>
    </row>
    <row r="14" spans="1:16" ht="19.5" customHeight="1">
      <c r="A14" s="26" t="s">
        <v>171</v>
      </c>
      <c r="B14" s="16" t="s">
        <v>128</v>
      </c>
      <c r="C14" s="145">
        <v>2002</v>
      </c>
      <c r="D14" s="17" t="s">
        <v>159</v>
      </c>
      <c r="E14" s="17"/>
      <c r="F14" s="17"/>
      <c r="G14" s="143"/>
      <c r="H14" s="143"/>
      <c r="I14" s="145"/>
      <c r="J14" s="145"/>
      <c r="K14" s="143"/>
      <c r="L14" s="143"/>
      <c r="M14" s="143"/>
      <c r="N14" s="143"/>
      <c r="O14" s="148"/>
      <c r="P14" s="150"/>
    </row>
    <row r="15" spans="1:16" ht="19.5" customHeight="1">
      <c r="A15" s="26" t="s">
        <v>172</v>
      </c>
      <c r="B15" s="16" t="s">
        <v>117</v>
      </c>
      <c r="C15" s="145">
        <v>2002</v>
      </c>
      <c r="D15" s="17" t="s">
        <v>55</v>
      </c>
      <c r="E15" s="17"/>
      <c r="F15" s="17"/>
      <c r="G15" s="143"/>
      <c r="H15" s="143"/>
      <c r="I15" s="145"/>
      <c r="J15" s="145"/>
      <c r="K15" s="143"/>
      <c r="L15" s="143"/>
      <c r="M15" s="143"/>
      <c r="N15" s="143"/>
      <c r="O15" s="148"/>
      <c r="P15" s="150"/>
    </row>
    <row r="16" spans="1:16" ht="19.5" customHeight="1">
      <c r="A16" s="26" t="s">
        <v>174</v>
      </c>
      <c r="B16" s="16" t="s">
        <v>118</v>
      </c>
      <c r="C16" s="145">
        <v>2002</v>
      </c>
      <c r="D16" s="17" t="s">
        <v>43</v>
      </c>
      <c r="E16" s="17"/>
      <c r="F16" s="17"/>
      <c r="G16" s="143"/>
      <c r="H16" s="143"/>
      <c r="I16" s="145"/>
      <c r="J16" s="145"/>
      <c r="K16" s="143"/>
      <c r="L16" s="143"/>
      <c r="M16" s="143"/>
      <c r="N16" s="143"/>
      <c r="O16" s="148"/>
      <c r="P16" s="150"/>
    </row>
    <row r="17" spans="1:16" ht="19.5" customHeight="1">
      <c r="A17" s="26" t="s">
        <v>175</v>
      </c>
      <c r="B17" s="16" t="s">
        <v>129</v>
      </c>
      <c r="C17" s="145">
        <v>2002</v>
      </c>
      <c r="D17" s="17" t="s">
        <v>159</v>
      </c>
      <c r="E17" s="17"/>
      <c r="F17" s="17"/>
      <c r="G17" s="143"/>
      <c r="H17" s="143"/>
      <c r="I17" s="145"/>
      <c r="J17" s="145"/>
      <c r="K17" s="143"/>
      <c r="L17" s="143"/>
      <c r="M17" s="143"/>
      <c r="N17" s="143"/>
      <c r="O17" s="148"/>
      <c r="P17" s="150"/>
    </row>
    <row r="18" spans="1:16" ht="19.5" customHeight="1">
      <c r="A18" s="26" t="s">
        <v>176</v>
      </c>
      <c r="B18" s="18" t="s">
        <v>126</v>
      </c>
      <c r="C18" s="145">
        <v>2002</v>
      </c>
      <c r="D18" s="19" t="s">
        <v>114</v>
      </c>
      <c r="E18" s="17"/>
      <c r="F18" s="17"/>
      <c r="G18" s="143"/>
      <c r="H18" s="143"/>
      <c r="I18" s="145"/>
      <c r="J18" s="145"/>
      <c r="K18" s="143"/>
      <c r="L18" s="143"/>
      <c r="M18" s="143"/>
      <c r="N18" s="143"/>
      <c r="O18" s="148"/>
      <c r="P18" s="150"/>
    </row>
    <row r="19" spans="1:16" ht="19.5" customHeight="1">
      <c r="A19" s="26" t="s">
        <v>177</v>
      </c>
      <c r="B19" s="16" t="s">
        <v>121</v>
      </c>
      <c r="C19" s="145">
        <v>2002</v>
      </c>
      <c r="D19" s="17" t="s">
        <v>112</v>
      </c>
      <c r="E19" s="17"/>
      <c r="F19" s="17"/>
      <c r="G19" s="143"/>
      <c r="H19" s="143"/>
      <c r="I19" s="145"/>
      <c r="J19" s="145"/>
      <c r="K19" s="143"/>
      <c r="L19" s="143"/>
      <c r="M19" s="143"/>
      <c r="N19" s="143"/>
      <c r="O19" s="148"/>
      <c r="P19" s="150"/>
    </row>
    <row r="20" spans="1:16" ht="19.5" customHeight="1">
      <c r="A20" s="26" t="s">
        <v>178</v>
      </c>
      <c r="B20" s="18" t="s">
        <v>127</v>
      </c>
      <c r="C20" s="145">
        <v>2002</v>
      </c>
      <c r="D20" s="17" t="s">
        <v>159</v>
      </c>
      <c r="E20" s="17"/>
      <c r="F20" s="17"/>
      <c r="G20" s="143"/>
      <c r="H20" s="143"/>
      <c r="I20" s="145"/>
      <c r="J20" s="145"/>
      <c r="K20" s="143"/>
      <c r="L20" s="143"/>
      <c r="M20" s="143"/>
      <c r="N20" s="143"/>
      <c r="O20" s="148"/>
      <c r="P20" s="150"/>
    </row>
    <row r="21" spans="1:16" ht="19.5" customHeight="1">
      <c r="A21" s="26" t="s">
        <v>179</v>
      </c>
      <c r="B21" s="16" t="s">
        <v>122</v>
      </c>
      <c r="C21" s="145">
        <v>2002</v>
      </c>
      <c r="D21" s="17" t="s">
        <v>123</v>
      </c>
      <c r="E21" s="17"/>
      <c r="F21" s="17"/>
      <c r="G21" s="145"/>
      <c r="H21" s="145"/>
      <c r="I21" s="145"/>
      <c r="J21" s="145"/>
      <c r="K21" s="145"/>
      <c r="L21" s="145"/>
      <c r="M21" s="145"/>
      <c r="N21" s="145"/>
      <c r="O21" s="151"/>
      <c r="P21" s="150"/>
    </row>
    <row r="22" spans="1:16" ht="19.5" customHeight="1">
      <c r="A22" s="26" t="s">
        <v>180</v>
      </c>
      <c r="B22" s="18" t="s">
        <v>160</v>
      </c>
      <c r="C22" s="145">
        <v>2002</v>
      </c>
      <c r="D22" s="17" t="s">
        <v>159</v>
      </c>
      <c r="E22" s="19"/>
      <c r="F22" s="19"/>
      <c r="G22" s="152"/>
      <c r="H22" s="152"/>
      <c r="I22" s="152"/>
      <c r="J22" s="152"/>
      <c r="K22" s="152"/>
      <c r="L22" s="152"/>
      <c r="M22" s="152"/>
      <c r="N22" s="152"/>
      <c r="O22" s="153"/>
      <c r="P22" s="154"/>
    </row>
    <row r="23" spans="1:16" ht="19.5" customHeight="1">
      <c r="A23" s="26" t="s">
        <v>181</v>
      </c>
      <c r="B23" s="16" t="s">
        <v>120</v>
      </c>
      <c r="C23" s="145">
        <v>2002</v>
      </c>
      <c r="D23" s="17" t="s">
        <v>43</v>
      </c>
      <c r="E23" s="19"/>
      <c r="F23" s="19"/>
      <c r="G23" s="152"/>
      <c r="H23" s="152"/>
      <c r="I23" s="152"/>
      <c r="J23" s="152"/>
      <c r="K23" s="152"/>
      <c r="L23" s="152"/>
      <c r="M23" s="152"/>
      <c r="N23" s="152"/>
      <c r="O23" s="153"/>
      <c r="P23" s="154"/>
    </row>
    <row r="24" spans="1:16" ht="19.5" customHeight="1">
      <c r="A24" s="26" t="s">
        <v>182</v>
      </c>
      <c r="B24" s="16" t="s">
        <v>116</v>
      </c>
      <c r="C24" s="145">
        <v>2002</v>
      </c>
      <c r="D24" s="17" t="s">
        <v>55</v>
      </c>
      <c r="E24" s="19"/>
      <c r="F24" s="19"/>
      <c r="G24" s="152"/>
      <c r="H24" s="152"/>
      <c r="I24" s="152"/>
      <c r="J24" s="152"/>
      <c r="K24" s="152"/>
      <c r="L24" s="152"/>
      <c r="M24" s="152"/>
      <c r="N24" s="152"/>
      <c r="O24" s="153"/>
      <c r="P24" s="154"/>
    </row>
    <row r="25" spans="1:16" ht="19.5" customHeight="1">
      <c r="A25" s="26" t="s">
        <v>183</v>
      </c>
      <c r="B25" s="18" t="s">
        <v>130</v>
      </c>
      <c r="C25" s="145">
        <v>2002</v>
      </c>
      <c r="D25" s="17" t="s">
        <v>159</v>
      </c>
      <c r="E25" s="17"/>
      <c r="F25" s="17"/>
      <c r="G25" s="145"/>
      <c r="H25" s="145"/>
      <c r="I25" s="145"/>
      <c r="J25" s="145"/>
      <c r="K25" s="145"/>
      <c r="L25" s="145"/>
      <c r="M25" s="145"/>
      <c r="N25" s="145"/>
      <c r="O25" s="151"/>
      <c r="P25" s="154"/>
    </row>
    <row r="26" spans="1:16" ht="19.5" customHeight="1">
      <c r="A26" s="36" t="s">
        <v>184</v>
      </c>
      <c r="B26" s="16" t="s">
        <v>124</v>
      </c>
      <c r="C26" s="145">
        <v>2002</v>
      </c>
      <c r="D26" s="17" t="s">
        <v>114</v>
      </c>
      <c r="E26" s="17"/>
      <c r="F26" s="17"/>
      <c r="G26" s="145"/>
      <c r="H26" s="145"/>
      <c r="I26" s="145"/>
      <c r="J26" s="145"/>
      <c r="K26" s="145"/>
      <c r="L26" s="145"/>
      <c r="M26" s="145"/>
      <c r="N26" s="145"/>
      <c r="O26" s="151"/>
      <c r="P26" s="154"/>
    </row>
    <row r="27" spans="1:16" ht="19.5" customHeight="1">
      <c r="A27" s="31" t="s">
        <v>185</v>
      </c>
      <c r="B27" s="16" t="s">
        <v>119</v>
      </c>
      <c r="C27" s="145">
        <v>2002</v>
      </c>
      <c r="D27" s="17" t="s">
        <v>43</v>
      </c>
      <c r="E27" s="19"/>
      <c r="F27" s="19"/>
      <c r="G27" s="152"/>
      <c r="H27" s="152"/>
      <c r="I27" s="152"/>
      <c r="J27" s="152"/>
      <c r="K27" s="152"/>
      <c r="L27" s="152"/>
      <c r="M27" s="152"/>
      <c r="N27" s="152"/>
      <c r="O27" s="153"/>
      <c r="P27" s="154"/>
    </row>
    <row r="28" spans="1:20" ht="17.25" customHeight="1" thickBot="1">
      <c r="A28" s="28"/>
      <c r="B28" s="20"/>
      <c r="C28" s="156"/>
      <c r="D28" s="21"/>
      <c r="E28" s="21"/>
      <c r="F28" s="21"/>
      <c r="G28" s="156"/>
      <c r="H28" s="156"/>
      <c r="I28" s="156"/>
      <c r="J28" s="156"/>
      <c r="K28" s="156"/>
      <c r="L28" s="156"/>
      <c r="M28" s="156"/>
      <c r="N28" s="156"/>
      <c r="O28" s="167"/>
      <c r="P28" s="158"/>
      <c r="S28" s="13">
        <v>5</v>
      </c>
      <c r="T28" s="13">
        <f>10*150+5*50</f>
        <v>1750</v>
      </c>
    </row>
    <row r="29" ht="9" customHeight="1" thickBot="1"/>
    <row r="30" spans="1:16" ht="19.5" customHeight="1" thickBot="1">
      <c r="A30" s="27" t="s">
        <v>188</v>
      </c>
      <c r="B30" s="32" t="s">
        <v>131</v>
      </c>
      <c r="C30" s="142" t="s">
        <v>35</v>
      </c>
      <c r="D30" s="12" t="s">
        <v>36</v>
      </c>
      <c r="E30" s="12"/>
      <c r="F30" s="12"/>
      <c r="G30" s="142" t="s">
        <v>37</v>
      </c>
      <c r="H30" s="142" t="s">
        <v>33</v>
      </c>
      <c r="I30" s="142"/>
      <c r="J30" s="142"/>
      <c r="K30" s="142" t="s">
        <v>31</v>
      </c>
      <c r="L30" s="142" t="s">
        <v>30</v>
      </c>
      <c r="M30" s="142" t="s">
        <v>33</v>
      </c>
      <c r="N30" s="142" t="s">
        <v>31</v>
      </c>
      <c r="O30" s="146" t="s">
        <v>109</v>
      </c>
      <c r="P30" s="147" t="s">
        <v>32</v>
      </c>
    </row>
    <row r="31" spans="1:17" ht="19.5" customHeight="1">
      <c r="A31" s="141" t="s">
        <v>170</v>
      </c>
      <c r="B31" s="71" t="s">
        <v>134</v>
      </c>
      <c r="C31" s="165">
        <v>2001</v>
      </c>
      <c r="D31" s="139" t="s">
        <v>114</v>
      </c>
      <c r="E31" s="139"/>
      <c r="F31" s="139"/>
      <c r="G31" s="165"/>
      <c r="H31" s="165"/>
      <c r="I31" s="165"/>
      <c r="J31" s="165"/>
      <c r="K31" s="165"/>
      <c r="L31" s="165"/>
      <c r="M31" s="165"/>
      <c r="N31" s="165"/>
      <c r="O31" s="168"/>
      <c r="P31" s="164"/>
      <c r="Q31" s="13" t="s">
        <v>3</v>
      </c>
    </row>
    <row r="32" spans="1:16" ht="19.5" customHeight="1">
      <c r="A32" s="26" t="s">
        <v>171</v>
      </c>
      <c r="B32" s="16" t="s">
        <v>139</v>
      </c>
      <c r="C32" s="145">
        <v>2001</v>
      </c>
      <c r="D32" s="17" t="s">
        <v>140</v>
      </c>
      <c r="E32" s="19"/>
      <c r="F32" s="19"/>
      <c r="G32" s="152"/>
      <c r="H32" s="152"/>
      <c r="I32" s="152"/>
      <c r="J32" s="152"/>
      <c r="K32" s="152"/>
      <c r="L32" s="152"/>
      <c r="M32" s="152"/>
      <c r="N32" s="152"/>
      <c r="O32" s="153"/>
      <c r="P32" s="154"/>
    </row>
    <row r="33" spans="1:16" ht="19.5" customHeight="1">
      <c r="A33" s="26" t="s">
        <v>172</v>
      </c>
      <c r="B33" s="17" t="s">
        <v>192</v>
      </c>
      <c r="C33" s="145">
        <v>2001</v>
      </c>
      <c r="D33" s="17" t="s">
        <v>193</v>
      </c>
      <c r="E33" s="19"/>
      <c r="F33" s="19"/>
      <c r="G33" s="152"/>
      <c r="H33" s="152"/>
      <c r="I33" s="152"/>
      <c r="J33" s="152"/>
      <c r="K33" s="152"/>
      <c r="L33" s="152"/>
      <c r="M33" s="152"/>
      <c r="N33" s="152"/>
      <c r="O33" s="153"/>
      <c r="P33" s="154"/>
    </row>
    <row r="34" spans="1:16" ht="19.5" customHeight="1">
      <c r="A34" s="26" t="s">
        <v>174</v>
      </c>
      <c r="B34" s="16" t="s">
        <v>132</v>
      </c>
      <c r="C34" s="145">
        <v>2001</v>
      </c>
      <c r="D34" s="17" t="s">
        <v>112</v>
      </c>
      <c r="E34" s="19"/>
      <c r="F34" s="19"/>
      <c r="G34" s="152"/>
      <c r="H34" s="152"/>
      <c r="I34" s="152"/>
      <c r="J34" s="152"/>
      <c r="K34" s="152"/>
      <c r="L34" s="152"/>
      <c r="M34" s="152"/>
      <c r="N34" s="152"/>
      <c r="O34" s="153"/>
      <c r="P34" s="154"/>
    </row>
    <row r="35" spans="1:17" ht="19.5" customHeight="1">
      <c r="A35" s="26" t="s">
        <v>175</v>
      </c>
      <c r="B35" s="16" t="s">
        <v>135</v>
      </c>
      <c r="C35" s="145">
        <v>2001</v>
      </c>
      <c r="D35" s="17" t="s">
        <v>114</v>
      </c>
      <c r="E35" s="19"/>
      <c r="F35" s="19"/>
      <c r="G35" s="152"/>
      <c r="H35" s="152"/>
      <c r="I35" s="152"/>
      <c r="J35" s="152"/>
      <c r="K35" s="152"/>
      <c r="L35" s="152"/>
      <c r="M35" s="152"/>
      <c r="N35" s="152"/>
      <c r="O35" s="153"/>
      <c r="P35" s="154"/>
      <c r="Q35" s="13" t="s">
        <v>3</v>
      </c>
    </row>
    <row r="36" spans="1:16" ht="19.5" customHeight="1">
      <c r="A36" s="26" t="s">
        <v>176</v>
      </c>
      <c r="B36" s="16" t="s">
        <v>142</v>
      </c>
      <c r="C36" s="145">
        <v>2001</v>
      </c>
      <c r="D36" s="17" t="s">
        <v>140</v>
      </c>
      <c r="E36" s="19"/>
      <c r="F36" s="19"/>
      <c r="G36" s="152"/>
      <c r="H36" s="152"/>
      <c r="I36" s="152"/>
      <c r="J36" s="152"/>
      <c r="K36" s="152"/>
      <c r="L36" s="152"/>
      <c r="M36" s="152"/>
      <c r="N36" s="152"/>
      <c r="O36" s="153"/>
      <c r="P36" s="154"/>
    </row>
    <row r="37" spans="1:16" ht="19.5" customHeight="1">
      <c r="A37" s="26" t="s">
        <v>177</v>
      </c>
      <c r="B37" s="16" t="s">
        <v>187</v>
      </c>
      <c r="C37" s="145">
        <v>2001</v>
      </c>
      <c r="D37" s="17" t="s">
        <v>159</v>
      </c>
      <c r="E37" s="19"/>
      <c r="F37" s="19"/>
      <c r="G37" s="152"/>
      <c r="H37" s="152"/>
      <c r="I37" s="152"/>
      <c r="J37" s="152"/>
      <c r="K37" s="152"/>
      <c r="L37" s="152"/>
      <c r="M37" s="152"/>
      <c r="N37" s="152"/>
      <c r="O37" s="153"/>
      <c r="P37" s="154"/>
    </row>
    <row r="38" spans="1:17" ht="19.5" customHeight="1">
      <c r="A38" s="26" t="s">
        <v>178</v>
      </c>
      <c r="B38" s="17" t="s">
        <v>191</v>
      </c>
      <c r="C38" s="145">
        <v>2001</v>
      </c>
      <c r="D38" s="17" t="s">
        <v>193</v>
      </c>
      <c r="E38" s="17"/>
      <c r="F38" s="17"/>
      <c r="G38" s="145"/>
      <c r="H38" s="145"/>
      <c r="I38" s="145"/>
      <c r="J38" s="145"/>
      <c r="K38" s="145"/>
      <c r="L38" s="145"/>
      <c r="M38" s="145"/>
      <c r="N38" s="145"/>
      <c r="O38" s="151"/>
      <c r="P38" s="150"/>
      <c r="Q38" s="13">
        <v>36</v>
      </c>
    </row>
    <row r="39" spans="1:16" ht="19.5" customHeight="1">
      <c r="A39" s="26" t="s">
        <v>179</v>
      </c>
      <c r="B39" s="16" t="s">
        <v>141</v>
      </c>
      <c r="C39" s="145">
        <v>2001</v>
      </c>
      <c r="D39" s="17" t="s">
        <v>140</v>
      </c>
      <c r="E39" s="17"/>
      <c r="F39" s="17"/>
      <c r="G39" s="145"/>
      <c r="H39" s="145"/>
      <c r="I39" s="145"/>
      <c r="J39" s="145"/>
      <c r="K39" s="145"/>
      <c r="L39" s="145"/>
      <c r="M39" s="145"/>
      <c r="N39" s="145"/>
      <c r="O39" s="151"/>
      <c r="P39" s="150"/>
    </row>
    <row r="40" spans="1:16" ht="19.5" customHeight="1">
      <c r="A40" s="26" t="s">
        <v>180</v>
      </c>
      <c r="B40" s="71" t="s">
        <v>133</v>
      </c>
      <c r="C40" s="165">
        <v>2001</v>
      </c>
      <c r="D40" s="139" t="s">
        <v>114</v>
      </c>
      <c r="E40" s="17"/>
      <c r="F40" s="17"/>
      <c r="G40" s="145"/>
      <c r="H40" s="145"/>
      <c r="I40" s="145"/>
      <c r="J40" s="145"/>
      <c r="K40" s="145"/>
      <c r="L40" s="145"/>
      <c r="M40" s="145"/>
      <c r="N40" s="145"/>
      <c r="O40" s="151"/>
      <c r="P40" s="150"/>
    </row>
    <row r="41" spans="1:16" ht="19.5" customHeight="1">
      <c r="A41" s="26" t="s">
        <v>181</v>
      </c>
      <c r="B41" s="18" t="s">
        <v>137</v>
      </c>
      <c r="C41" s="152">
        <v>2001</v>
      </c>
      <c r="D41" s="19" t="s">
        <v>138</v>
      </c>
      <c r="E41" s="17"/>
      <c r="F41" s="17"/>
      <c r="G41" s="145"/>
      <c r="H41" s="145"/>
      <c r="I41" s="145"/>
      <c r="J41" s="145"/>
      <c r="K41" s="145"/>
      <c r="L41" s="145"/>
      <c r="M41" s="145"/>
      <c r="N41" s="145"/>
      <c r="O41" s="151"/>
      <c r="P41" s="150"/>
    </row>
    <row r="42" spans="1:20" ht="16.5" customHeight="1" thickBot="1">
      <c r="A42" s="28"/>
      <c r="B42" s="20"/>
      <c r="C42" s="156"/>
      <c r="D42" s="21"/>
      <c r="E42" s="21"/>
      <c r="F42" s="21"/>
      <c r="G42" s="156"/>
      <c r="H42" s="156"/>
      <c r="I42" s="156"/>
      <c r="J42" s="156"/>
      <c r="K42" s="156"/>
      <c r="L42" s="156"/>
      <c r="M42" s="156"/>
      <c r="N42" s="156"/>
      <c r="O42" s="167"/>
      <c r="P42" s="158"/>
      <c r="S42" s="13">
        <v>1</v>
      </c>
      <c r="T42" s="13">
        <f>10*150+50</f>
        <v>1550</v>
      </c>
    </row>
  </sheetData>
  <sheetProtection/>
  <printOptions/>
  <pageMargins left="0.3937007874015748" right="0" top="0.7480314960629921" bottom="0" header="0" footer="0"/>
  <pageSetup horizontalDpi="600" verticalDpi="600" orientation="portrait" paperSize="9" r:id="rId2"/>
  <headerFooter alignWithMargins="0">
    <oddHeader>&amp;L&amp;G&amp;C&amp;"+,Obyčejné"&amp;14
&amp;20Květinový závod 2012&amp;R&amp;G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36" sqref="O36"/>
    </sheetView>
  </sheetViews>
  <sheetFormatPr defaultColWidth="9.140625" defaultRowHeight="19.5" customHeight="1"/>
  <cols>
    <col min="1" max="1" width="3.7109375" style="30" customWidth="1"/>
    <col min="2" max="2" width="21.421875" style="34" customWidth="1"/>
    <col min="3" max="3" width="5.140625" style="30" customWidth="1"/>
    <col min="4" max="4" width="17.28125" style="13" customWidth="1"/>
    <col min="5" max="6" width="7.140625" style="13" hidden="1" customWidth="1"/>
    <col min="7" max="7" width="8.7109375" style="30" customWidth="1"/>
    <col min="8" max="8" width="8.140625" style="30" customWidth="1"/>
    <col min="9" max="10" width="6.7109375" style="30" hidden="1" customWidth="1"/>
    <col min="11" max="11" width="7.7109375" style="30" customWidth="1"/>
    <col min="12" max="12" width="4.7109375" style="30" customWidth="1"/>
    <col min="13" max="13" width="1.7109375" style="13" customWidth="1"/>
    <col min="14" max="16384" width="9.140625" style="13" customWidth="1"/>
  </cols>
  <sheetData>
    <row r="1" spans="1:12" ht="19.5" customHeight="1" thickBot="1">
      <c r="A1" s="27" t="s">
        <v>188</v>
      </c>
      <c r="B1" s="32" t="s">
        <v>151</v>
      </c>
      <c r="C1" s="142" t="s">
        <v>35</v>
      </c>
      <c r="D1" s="12" t="s">
        <v>36</v>
      </c>
      <c r="E1" s="12"/>
      <c r="F1" s="12"/>
      <c r="G1" s="142" t="s">
        <v>30</v>
      </c>
      <c r="H1" s="142" t="s">
        <v>33</v>
      </c>
      <c r="I1" s="142"/>
      <c r="J1" s="142"/>
      <c r="K1" s="142" t="s">
        <v>31</v>
      </c>
      <c r="L1" s="147" t="s">
        <v>32</v>
      </c>
    </row>
    <row r="2" spans="1:12" ht="19.5" customHeight="1">
      <c r="A2" s="140" t="s">
        <v>170</v>
      </c>
      <c r="B2" s="14" t="s">
        <v>152</v>
      </c>
      <c r="C2" s="143">
        <v>2004</v>
      </c>
      <c r="D2" s="15" t="s">
        <v>114</v>
      </c>
      <c r="E2" s="15"/>
      <c r="F2" s="15"/>
      <c r="G2" s="143"/>
      <c r="H2" s="143"/>
      <c r="I2" s="143"/>
      <c r="J2" s="143"/>
      <c r="K2" s="143"/>
      <c r="L2" s="149"/>
    </row>
    <row r="3" spans="1:12" ht="19.5" customHeight="1">
      <c r="A3" s="26" t="s">
        <v>171</v>
      </c>
      <c r="B3" s="16" t="s">
        <v>153</v>
      </c>
      <c r="C3" s="143">
        <v>2004</v>
      </c>
      <c r="D3" s="15" t="s">
        <v>114</v>
      </c>
      <c r="E3" s="17"/>
      <c r="F3" s="17"/>
      <c r="G3" s="143"/>
      <c r="H3" s="143"/>
      <c r="I3" s="145"/>
      <c r="J3" s="145"/>
      <c r="K3" s="143"/>
      <c r="L3" s="150"/>
    </row>
    <row r="4" spans="1:12" ht="19.5" customHeight="1">
      <c r="A4" s="26" t="s">
        <v>172</v>
      </c>
      <c r="B4" s="16" t="s">
        <v>154</v>
      </c>
      <c r="C4" s="143">
        <v>2004</v>
      </c>
      <c r="D4" s="15" t="s">
        <v>114</v>
      </c>
      <c r="E4" s="17"/>
      <c r="F4" s="17"/>
      <c r="G4" s="143"/>
      <c r="H4" s="143"/>
      <c r="I4" s="145"/>
      <c r="J4" s="145"/>
      <c r="K4" s="143"/>
      <c r="L4" s="150"/>
    </row>
    <row r="5" spans="1:12" ht="19.5" customHeight="1" hidden="1">
      <c r="A5" s="26"/>
      <c r="B5" s="16"/>
      <c r="C5" s="143">
        <v>2004</v>
      </c>
      <c r="D5" s="15" t="s">
        <v>114</v>
      </c>
      <c r="E5" s="17"/>
      <c r="F5" s="17"/>
      <c r="G5" s="143"/>
      <c r="H5" s="143"/>
      <c r="I5" s="145"/>
      <c r="J5" s="145"/>
      <c r="K5" s="143"/>
      <c r="L5" s="150"/>
    </row>
    <row r="6" spans="1:13" ht="19.5" customHeight="1">
      <c r="A6" s="26" t="s">
        <v>174</v>
      </c>
      <c r="B6" s="16" t="s">
        <v>155</v>
      </c>
      <c r="C6" s="143">
        <v>2004</v>
      </c>
      <c r="D6" s="15" t="s">
        <v>114</v>
      </c>
      <c r="E6" s="17"/>
      <c r="F6" s="17"/>
      <c r="G6" s="143"/>
      <c r="H6" s="143"/>
      <c r="I6" s="145"/>
      <c r="J6" s="145"/>
      <c r="K6" s="143"/>
      <c r="L6" s="150"/>
      <c r="M6" s="13" t="s">
        <v>3</v>
      </c>
    </row>
    <row r="7" spans="1:12" ht="19.5" customHeight="1" hidden="1">
      <c r="A7" s="26"/>
      <c r="B7" s="16"/>
      <c r="C7" s="143">
        <v>2004</v>
      </c>
      <c r="D7" s="15" t="s">
        <v>114</v>
      </c>
      <c r="E7" s="17"/>
      <c r="F7" s="17"/>
      <c r="G7" s="143"/>
      <c r="H7" s="143"/>
      <c r="I7" s="145"/>
      <c r="J7" s="145"/>
      <c r="K7" s="143"/>
      <c r="L7" s="150"/>
    </row>
    <row r="8" spans="1:12" ht="19.5" customHeight="1">
      <c r="A8" s="26" t="s">
        <v>175</v>
      </c>
      <c r="B8" s="16" t="s">
        <v>156</v>
      </c>
      <c r="C8" s="143">
        <v>2004</v>
      </c>
      <c r="D8" s="15" t="s">
        <v>114</v>
      </c>
      <c r="E8" s="17"/>
      <c r="F8" s="17"/>
      <c r="G8" s="143"/>
      <c r="H8" s="143"/>
      <c r="I8" s="145"/>
      <c r="J8" s="145"/>
      <c r="K8" s="143"/>
      <c r="L8" s="150"/>
    </row>
    <row r="9" spans="1:12" ht="19.5" customHeight="1">
      <c r="A9" s="26" t="s">
        <v>176</v>
      </c>
      <c r="B9" s="16" t="s">
        <v>18</v>
      </c>
      <c r="C9" s="143">
        <v>2004</v>
      </c>
      <c r="D9" s="17" t="s">
        <v>159</v>
      </c>
      <c r="E9" s="17"/>
      <c r="F9" s="17"/>
      <c r="G9" s="143"/>
      <c r="H9" s="143"/>
      <c r="I9" s="145"/>
      <c r="J9" s="145"/>
      <c r="K9" s="143"/>
      <c r="L9" s="150"/>
    </row>
    <row r="10" spans="1:12" ht="19.5" customHeight="1">
      <c r="A10" s="26" t="s">
        <v>177</v>
      </c>
      <c r="B10" s="16" t="s">
        <v>16</v>
      </c>
      <c r="C10" s="143">
        <v>2004</v>
      </c>
      <c r="D10" s="17" t="s">
        <v>159</v>
      </c>
      <c r="E10" s="17"/>
      <c r="F10" s="17"/>
      <c r="G10" s="143"/>
      <c r="H10" s="143"/>
      <c r="I10" s="145"/>
      <c r="J10" s="145"/>
      <c r="K10" s="143"/>
      <c r="L10" s="150"/>
    </row>
    <row r="11" spans="1:12" ht="19.5" customHeight="1">
      <c r="A11" s="26" t="s">
        <v>178</v>
      </c>
      <c r="B11" s="16" t="s">
        <v>17</v>
      </c>
      <c r="C11" s="143">
        <v>2004</v>
      </c>
      <c r="D11" s="17" t="s">
        <v>159</v>
      </c>
      <c r="E11" s="17"/>
      <c r="F11" s="17"/>
      <c r="G11" s="143"/>
      <c r="H11" s="143"/>
      <c r="I11" s="145"/>
      <c r="J11" s="145"/>
      <c r="K11" s="143"/>
      <c r="L11" s="150"/>
    </row>
    <row r="12" spans="1:12" ht="19.5" customHeight="1">
      <c r="A12" s="26" t="s">
        <v>179</v>
      </c>
      <c r="B12" s="16" t="s">
        <v>83</v>
      </c>
      <c r="C12" s="143">
        <v>2004</v>
      </c>
      <c r="D12" s="17" t="s">
        <v>159</v>
      </c>
      <c r="E12" s="17"/>
      <c r="F12" s="17"/>
      <c r="G12" s="143"/>
      <c r="H12" s="143"/>
      <c r="I12" s="145"/>
      <c r="J12" s="145"/>
      <c r="K12" s="143"/>
      <c r="L12" s="150"/>
    </row>
    <row r="13" spans="1:15" ht="19.5" customHeight="1" thickBot="1">
      <c r="A13" s="28"/>
      <c r="B13" s="20"/>
      <c r="C13" s="156"/>
      <c r="D13" s="21"/>
      <c r="E13" s="21"/>
      <c r="F13" s="21"/>
      <c r="G13" s="156"/>
      <c r="H13" s="156"/>
      <c r="I13" s="156"/>
      <c r="J13" s="156"/>
      <c r="K13" s="156"/>
      <c r="L13" s="158"/>
      <c r="O13" s="13">
        <f>5*150</f>
        <v>750</v>
      </c>
    </row>
    <row r="14" ht="19.5" customHeight="1" thickBot="1"/>
    <row r="15" spans="1:12" ht="19.5" customHeight="1" thickBot="1">
      <c r="A15" s="27" t="s">
        <v>188</v>
      </c>
      <c r="B15" s="32" t="s">
        <v>143</v>
      </c>
      <c r="C15" s="142" t="s">
        <v>35</v>
      </c>
      <c r="D15" s="12" t="s">
        <v>36</v>
      </c>
      <c r="E15" s="12"/>
      <c r="F15" s="12"/>
      <c r="G15" s="142" t="s">
        <v>30</v>
      </c>
      <c r="H15" s="142" t="s">
        <v>33</v>
      </c>
      <c r="I15" s="142"/>
      <c r="J15" s="142"/>
      <c r="K15" s="142" t="s">
        <v>31</v>
      </c>
      <c r="L15" s="147" t="s">
        <v>32</v>
      </c>
    </row>
    <row r="16" spans="1:12" ht="19.5" customHeight="1">
      <c r="A16" s="140" t="s">
        <v>170</v>
      </c>
      <c r="B16" s="14" t="s">
        <v>144</v>
      </c>
      <c r="C16" s="143">
        <v>2006</v>
      </c>
      <c r="D16" s="15" t="s">
        <v>114</v>
      </c>
      <c r="E16" s="15"/>
      <c r="F16" s="15"/>
      <c r="G16" s="143"/>
      <c r="H16" s="143"/>
      <c r="I16" s="143"/>
      <c r="J16" s="143"/>
      <c r="K16" s="143"/>
      <c r="L16" s="149"/>
    </row>
    <row r="17" spans="1:12" ht="19.5" customHeight="1">
      <c r="A17" s="26" t="s">
        <v>171</v>
      </c>
      <c r="B17" s="16" t="s">
        <v>145</v>
      </c>
      <c r="C17" s="145">
        <v>2006</v>
      </c>
      <c r="D17" s="15" t="s">
        <v>114</v>
      </c>
      <c r="E17" s="17"/>
      <c r="F17" s="17"/>
      <c r="G17" s="143"/>
      <c r="H17" s="143"/>
      <c r="I17" s="145"/>
      <c r="J17" s="145"/>
      <c r="K17" s="143"/>
      <c r="L17" s="150"/>
    </row>
    <row r="18" spans="1:12" ht="19.5" customHeight="1">
      <c r="A18" s="26" t="s">
        <v>172</v>
      </c>
      <c r="B18" s="16" t="s">
        <v>74</v>
      </c>
      <c r="C18" s="145">
        <v>2007</v>
      </c>
      <c r="D18" s="17" t="s">
        <v>159</v>
      </c>
      <c r="E18" s="17"/>
      <c r="F18" s="17"/>
      <c r="G18" s="143"/>
      <c r="H18" s="143"/>
      <c r="I18" s="145"/>
      <c r="J18" s="145"/>
      <c r="K18" s="143"/>
      <c r="L18" s="150"/>
    </row>
    <row r="19" spans="1:15" ht="19.5" customHeight="1" thickBot="1">
      <c r="A19" s="28"/>
      <c r="B19" s="20"/>
      <c r="C19" s="156"/>
      <c r="D19" s="21"/>
      <c r="E19" s="21"/>
      <c r="F19" s="21"/>
      <c r="G19" s="155"/>
      <c r="H19" s="155"/>
      <c r="I19" s="156"/>
      <c r="J19" s="156"/>
      <c r="K19" s="155"/>
      <c r="L19" s="158"/>
      <c r="O19" s="13">
        <f>2*150</f>
        <v>300</v>
      </c>
    </row>
    <row r="20" ht="19.5" customHeight="1" thickBot="1"/>
    <row r="21" spans="1:12" ht="19.5" customHeight="1" thickBot="1">
      <c r="A21" s="27" t="s">
        <v>188</v>
      </c>
      <c r="B21" s="32" t="s">
        <v>146</v>
      </c>
      <c r="C21" s="142" t="s">
        <v>35</v>
      </c>
      <c r="D21" s="12" t="s">
        <v>36</v>
      </c>
      <c r="E21" s="12"/>
      <c r="F21" s="12"/>
      <c r="G21" s="142" t="s">
        <v>30</v>
      </c>
      <c r="H21" s="142" t="s">
        <v>33</v>
      </c>
      <c r="I21" s="142"/>
      <c r="J21" s="142"/>
      <c r="K21" s="142" t="s">
        <v>31</v>
      </c>
      <c r="L21" s="147" t="s">
        <v>32</v>
      </c>
    </row>
    <row r="22" spans="1:12" ht="19.5" customHeight="1">
      <c r="A22" s="140" t="s">
        <v>170</v>
      </c>
      <c r="B22" s="33" t="s">
        <v>147</v>
      </c>
      <c r="C22" s="143">
        <v>2005</v>
      </c>
      <c r="D22" s="15" t="s">
        <v>114</v>
      </c>
      <c r="E22" s="15"/>
      <c r="F22" s="15"/>
      <c r="G22" s="143"/>
      <c r="H22" s="143"/>
      <c r="I22" s="143"/>
      <c r="J22" s="143"/>
      <c r="K22" s="143"/>
      <c r="L22" s="149"/>
    </row>
    <row r="23" spans="1:12" ht="19.5" customHeight="1">
      <c r="A23" s="26" t="s">
        <v>171</v>
      </c>
      <c r="B23" s="16" t="s">
        <v>148</v>
      </c>
      <c r="C23" s="143">
        <v>2005</v>
      </c>
      <c r="D23" s="15" t="s">
        <v>114</v>
      </c>
      <c r="E23" s="17"/>
      <c r="F23" s="17"/>
      <c r="G23" s="143"/>
      <c r="H23" s="143"/>
      <c r="I23" s="145"/>
      <c r="J23" s="145"/>
      <c r="K23" s="143"/>
      <c r="L23" s="150"/>
    </row>
    <row r="24" spans="1:12" ht="19.5" customHeight="1">
      <c r="A24" s="26" t="s">
        <v>172</v>
      </c>
      <c r="B24" s="16" t="s">
        <v>149</v>
      </c>
      <c r="C24" s="143">
        <v>2005</v>
      </c>
      <c r="D24" s="15" t="s">
        <v>114</v>
      </c>
      <c r="E24" s="17"/>
      <c r="F24" s="17"/>
      <c r="G24" s="143"/>
      <c r="H24" s="143"/>
      <c r="I24" s="145"/>
      <c r="J24" s="145"/>
      <c r="K24" s="143"/>
      <c r="L24" s="150"/>
    </row>
    <row r="25" spans="1:12" ht="19.5" customHeight="1">
      <c r="A25" s="26" t="s">
        <v>174</v>
      </c>
      <c r="B25" s="16" t="s">
        <v>150</v>
      </c>
      <c r="C25" s="143">
        <v>2005</v>
      </c>
      <c r="D25" s="15" t="s">
        <v>114</v>
      </c>
      <c r="E25" s="17"/>
      <c r="F25" s="17"/>
      <c r="G25" s="143"/>
      <c r="H25" s="143"/>
      <c r="I25" s="145"/>
      <c r="J25" s="145"/>
      <c r="K25" s="143"/>
      <c r="L25" s="150"/>
    </row>
    <row r="26" spans="1:12" ht="19.5" customHeight="1">
      <c r="A26" s="26" t="s">
        <v>175</v>
      </c>
      <c r="B26" s="16" t="s">
        <v>75</v>
      </c>
      <c r="C26" s="143">
        <v>2005</v>
      </c>
      <c r="D26" s="17" t="s">
        <v>159</v>
      </c>
      <c r="E26" s="17"/>
      <c r="F26" s="17"/>
      <c r="G26" s="145"/>
      <c r="H26" s="145"/>
      <c r="I26" s="145"/>
      <c r="J26" s="145"/>
      <c r="K26" s="145"/>
      <c r="L26" s="150"/>
    </row>
    <row r="27" spans="1:12" ht="19.5" customHeight="1">
      <c r="A27" s="26" t="s">
        <v>176</v>
      </c>
      <c r="B27" s="16" t="s">
        <v>15</v>
      </c>
      <c r="C27" s="143">
        <v>2005</v>
      </c>
      <c r="D27" s="17" t="s">
        <v>159</v>
      </c>
      <c r="E27" s="17"/>
      <c r="F27" s="17"/>
      <c r="G27" s="145"/>
      <c r="H27" s="145"/>
      <c r="I27" s="145"/>
      <c r="J27" s="145"/>
      <c r="K27" s="145"/>
      <c r="L27" s="150"/>
    </row>
    <row r="28" spans="1:12" ht="19.5" customHeight="1">
      <c r="A28" s="26" t="s">
        <v>177</v>
      </c>
      <c r="B28" s="18" t="s">
        <v>77</v>
      </c>
      <c r="C28" s="143">
        <v>2005</v>
      </c>
      <c r="D28" s="17" t="s">
        <v>159</v>
      </c>
      <c r="E28" s="19"/>
      <c r="F28" s="19"/>
      <c r="G28" s="152"/>
      <c r="H28" s="152"/>
      <c r="I28" s="152"/>
      <c r="J28" s="152"/>
      <c r="K28" s="152"/>
      <c r="L28" s="150"/>
    </row>
    <row r="29" spans="1:12" ht="19.5" customHeight="1">
      <c r="A29" s="26" t="s">
        <v>178</v>
      </c>
      <c r="B29" s="18" t="s">
        <v>78</v>
      </c>
      <c r="C29" s="143">
        <v>2005</v>
      </c>
      <c r="D29" s="17" t="s">
        <v>159</v>
      </c>
      <c r="E29" s="19"/>
      <c r="F29" s="19"/>
      <c r="G29" s="152"/>
      <c r="H29" s="152"/>
      <c r="I29" s="152"/>
      <c r="J29" s="152"/>
      <c r="K29" s="152"/>
      <c r="L29" s="150"/>
    </row>
    <row r="30" spans="1:12" ht="19.5" customHeight="1">
      <c r="A30" s="26" t="s">
        <v>179</v>
      </c>
      <c r="B30" s="18" t="s">
        <v>80</v>
      </c>
      <c r="C30" s="143">
        <v>2005</v>
      </c>
      <c r="D30" s="17" t="s">
        <v>159</v>
      </c>
      <c r="E30" s="19"/>
      <c r="F30" s="19"/>
      <c r="G30" s="152"/>
      <c r="H30" s="152"/>
      <c r="I30" s="152"/>
      <c r="J30" s="152"/>
      <c r="K30" s="152"/>
      <c r="L30" s="150"/>
    </row>
    <row r="31" spans="1:12" ht="19.5" customHeight="1">
      <c r="A31" s="26" t="s">
        <v>180</v>
      </c>
      <c r="B31" s="18" t="s">
        <v>82</v>
      </c>
      <c r="C31" s="143">
        <v>2005</v>
      </c>
      <c r="D31" s="17" t="s">
        <v>159</v>
      </c>
      <c r="E31" s="19"/>
      <c r="F31" s="19"/>
      <c r="G31" s="152"/>
      <c r="H31" s="152"/>
      <c r="I31" s="152"/>
      <c r="J31" s="152"/>
      <c r="K31" s="152"/>
      <c r="L31" s="150"/>
    </row>
    <row r="32" spans="1:12" ht="19.5" customHeight="1">
      <c r="A32" s="26" t="s">
        <v>181</v>
      </c>
      <c r="B32" s="18" t="s">
        <v>79</v>
      </c>
      <c r="C32" s="143">
        <v>2005</v>
      </c>
      <c r="D32" s="17" t="s">
        <v>159</v>
      </c>
      <c r="E32" s="19"/>
      <c r="F32" s="19"/>
      <c r="G32" s="152"/>
      <c r="H32" s="152"/>
      <c r="I32" s="152"/>
      <c r="J32" s="152"/>
      <c r="K32" s="152"/>
      <c r="L32" s="150"/>
    </row>
    <row r="33" spans="1:12" ht="19.5" customHeight="1">
      <c r="A33" s="26" t="s">
        <v>182</v>
      </c>
      <c r="B33" s="16" t="s">
        <v>76</v>
      </c>
      <c r="C33" s="143">
        <v>2005</v>
      </c>
      <c r="D33" s="17" t="s">
        <v>159</v>
      </c>
      <c r="E33" s="17"/>
      <c r="F33" s="17"/>
      <c r="G33" s="145"/>
      <c r="H33" s="145"/>
      <c r="I33" s="145"/>
      <c r="J33" s="145"/>
      <c r="K33" s="145"/>
      <c r="L33" s="150"/>
    </row>
    <row r="34" spans="1:12" ht="19.5" customHeight="1" hidden="1">
      <c r="A34" s="26" t="s">
        <v>173</v>
      </c>
      <c r="B34" s="14"/>
      <c r="C34" s="143">
        <v>2005</v>
      </c>
      <c r="D34" s="17" t="s">
        <v>159</v>
      </c>
      <c r="E34" s="15"/>
      <c r="F34" s="15"/>
      <c r="G34" s="143"/>
      <c r="H34" s="143"/>
      <c r="I34" s="143"/>
      <c r="J34" s="143"/>
      <c r="K34" s="143"/>
      <c r="L34" s="150"/>
    </row>
    <row r="35" spans="1:15" ht="19.5" customHeight="1">
      <c r="A35" s="26" t="s">
        <v>183</v>
      </c>
      <c r="B35" s="18" t="s">
        <v>81</v>
      </c>
      <c r="C35" s="143">
        <v>2005</v>
      </c>
      <c r="D35" s="17" t="s">
        <v>159</v>
      </c>
      <c r="E35" s="19"/>
      <c r="F35" s="19"/>
      <c r="G35" s="145"/>
      <c r="H35" s="145"/>
      <c r="I35" s="152"/>
      <c r="J35" s="152"/>
      <c r="K35" s="163"/>
      <c r="L35" s="154"/>
      <c r="M35" s="13" t="s">
        <v>3</v>
      </c>
      <c r="O35" s="13">
        <f>4*150</f>
        <v>600</v>
      </c>
    </row>
    <row r="36" spans="1:12" ht="19.5" customHeight="1" thickBot="1">
      <c r="A36" s="28"/>
      <c r="B36" s="20"/>
      <c r="C36" s="156"/>
      <c r="D36" s="21"/>
      <c r="E36" s="21"/>
      <c r="F36" s="21"/>
      <c r="G36" s="155"/>
      <c r="H36" s="155"/>
      <c r="I36" s="156"/>
      <c r="J36" s="156"/>
      <c r="K36" s="155"/>
      <c r="L36" s="158"/>
    </row>
    <row r="38" spans="1:12" ht="19.5" customHeight="1" hidden="1">
      <c r="A38" s="26"/>
      <c r="B38" s="16"/>
      <c r="C38" s="145"/>
      <c r="D38" s="17"/>
      <c r="E38" s="17"/>
      <c r="F38" s="17"/>
      <c r="G38" s="145"/>
      <c r="H38" s="145"/>
      <c r="I38" s="145"/>
      <c r="J38" s="145"/>
      <c r="K38" s="145"/>
      <c r="L38" s="150"/>
    </row>
  </sheetData>
  <sheetProtection/>
  <printOptions/>
  <pageMargins left="1.2598425196850394" right="0.7874015748031497" top="1.5748031496062993" bottom="0.3937007874015748" header="0.31496062992125984" footer="0.5118110236220472"/>
  <pageSetup horizontalDpi="600" verticalDpi="600" orientation="portrait" paperSize="9" r:id="rId2"/>
  <headerFooter alignWithMargins="0">
    <oddHeader>&amp;L&amp;"Arial,tučné kurzíva"&amp;16&amp;G&amp;C&amp;"+,Obyčejné"&amp;20
Květinový závod 2012&amp;R&amp;G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4">
      <selection activeCell="A33" sqref="A33"/>
    </sheetView>
  </sheetViews>
  <sheetFormatPr defaultColWidth="9.140625" defaultRowHeight="12.75"/>
  <cols>
    <col min="1" max="1" width="9.140625" style="172" customWidth="1"/>
    <col min="2" max="2" width="6.8515625" style="0" customWidth="1"/>
    <col min="3" max="3" width="18.421875" style="0" customWidth="1"/>
    <col min="4" max="4" width="9.00390625" style="0" customWidth="1"/>
    <col min="8" max="8" width="14.57421875" style="0" customWidth="1"/>
  </cols>
  <sheetData>
    <row r="1" spans="1:4" ht="12">
      <c r="A1" s="170" t="s">
        <v>194</v>
      </c>
      <c r="B1" s="169" t="s">
        <v>190</v>
      </c>
      <c r="C1" s="169" t="s">
        <v>199</v>
      </c>
      <c r="D1" s="169"/>
    </row>
    <row r="2" ht="12">
      <c r="A2" s="171"/>
    </row>
    <row r="3" spans="1:11" ht="12">
      <c r="A3" s="176" t="s">
        <v>200</v>
      </c>
      <c r="B3" s="177">
        <v>19</v>
      </c>
      <c r="C3" s="177"/>
      <c r="D3" s="177" t="s">
        <v>240</v>
      </c>
      <c r="E3" s="177"/>
      <c r="F3" s="177"/>
      <c r="G3" s="177"/>
      <c r="H3" s="177"/>
      <c r="I3" s="177"/>
      <c r="J3" s="177">
        <v>62</v>
      </c>
      <c r="K3">
        <f aca="true" t="shared" si="0" ref="K3:K8">J3*B3</f>
        <v>1178</v>
      </c>
    </row>
    <row r="4" spans="1:11" ht="12">
      <c r="A4" s="176" t="s">
        <v>201</v>
      </c>
      <c r="B4" s="174">
        <v>5</v>
      </c>
      <c r="C4" s="174"/>
      <c r="D4" s="177" t="s">
        <v>240</v>
      </c>
      <c r="E4" s="174"/>
      <c r="F4" s="174"/>
      <c r="G4" s="174"/>
      <c r="H4" s="174"/>
      <c r="I4" s="174"/>
      <c r="J4" s="177">
        <v>62</v>
      </c>
      <c r="K4">
        <f t="shared" si="0"/>
        <v>310</v>
      </c>
    </row>
    <row r="5" spans="1:11" ht="12">
      <c r="A5" s="175" t="s">
        <v>202</v>
      </c>
      <c r="B5" s="174">
        <v>10</v>
      </c>
      <c r="C5" s="174">
        <f>SUM(B3:B5)</f>
        <v>34</v>
      </c>
      <c r="D5" s="177" t="s">
        <v>240</v>
      </c>
      <c r="E5" s="174"/>
      <c r="F5" s="174"/>
      <c r="G5" s="174"/>
      <c r="H5" s="174"/>
      <c r="I5" s="174"/>
      <c r="J5" s="177">
        <v>62</v>
      </c>
      <c r="K5">
        <f t="shared" si="0"/>
        <v>620</v>
      </c>
    </row>
    <row r="6" spans="1:11" ht="12">
      <c r="A6" s="176" t="s">
        <v>203</v>
      </c>
      <c r="B6" s="177">
        <v>19</v>
      </c>
      <c r="C6" s="177"/>
      <c r="D6" s="177" t="s">
        <v>240</v>
      </c>
      <c r="E6" s="177"/>
      <c r="F6" s="177"/>
      <c r="G6" s="177"/>
      <c r="H6" s="177"/>
      <c r="I6" s="177"/>
      <c r="J6" s="177">
        <v>62</v>
      </c>
      <c r="K6">
        <f t="shared" si="0"/>
        <v>1178</v>
      </c>
    </row>
    <row r="7" spans="1:11" ht="12">
      <c r="A7" s="176" t="s">
        <v>204</v>
      </c>
      <c r="B7" s="177">
        <v>3</v>
      </c>
      <c r="C7" s="177"/>
      <c r="D7" s="177" t="s">
        <v>240</v>
      </c>
      <c r="E7" s="177"/>
      <c r="F7" s="177"/>
      <c r="G7" s="177"/>
      <c r="H7" s="177"/>
      <c r="I7" s="177"/>
      <c r="J7" s="177">
        <v>62</v>
      </c>
      <c r="K7">
        <f t="shared" si="0"/>
        <v>186</v>
      </c>
    </row>
    <row r="8" spans="1:12" ht="12">
      <c r="A8" s="176" t="s">
        <v>205</v>
      </c>
      <c r="B8" s="177">
        <v>16</v>
      </c>
      <c r="C8" s="177">
        <f>SUM(B6:B8)</f>
        <v>38</v>
      </c>
      <c r="D8" s="177" t="s">
        <v>240</v>
      </c>
      <c r="E8" s="177"/>
      <c r="F8" s="177"/>
      <c r="G8" s="177"/>
      <c r="H8" s="177"/>
      <c r="I8" s="177"/>
      <c r="J8" s="177">
        <v>62</v>
      </c>
      <c r="K8">
        <f t="shared" si="0"/>
        <v>992</v>
      </c>
      <c r="L8">
        <f>SUM(B3:B8)</f>
        <v>72</v>
      </c>
    </row>
    <row r="9" spans="1:11" ht="12">
      <c r="A9" s="176" t="s">
        <v>206</v>
      </c>
      <c r="B9" s="177">
        <v>14</v>
      </c>
      <c r="C9" s="183" t="s">
        <v>223</v>
      </c>
      <c r="D9" s="183" t="s">
        <v>229</v>
      </c>
      <c r="E9" s="178" t="s">
        <v>232</v>
      </c>
      <c r="F9" s="177"/>
      <c r="G9" s="177"/>
      <c r="H9" s="177">
        <v>35</v>
      </c>
      <c r="I9" s="186">
        <v>55</v>
      </c>
      <c r="J9" s="188">
        <v>67</v>
      </c>
      <c r="K9">
        <f aca="true" t="shared" si="1" ref="K9:K14">J9*B9+3*53</f>
        <v>1097</v>
      </c>
    </row>
    <row r="10" spans="1:11" ht="12">
      <c r="A10" s="176" t="s">
        <v>207</v>
      </c>
      <c r="B10" s="177">
        <v>8</v>
      </c>
      <c r="C10" s="183" t="s">
        <v>224</v>
      </c>
      <c r="D10" s="183"/>
      <c r="E10" s="177"/>
      <c r="F10" s="177"/>
      <c r="G10" s="177"/>
      <c r="H10" s="179" t="s">
        <v>234</v>
      </c>
      <c r="I10" s="177"/>
      <c r="J10" s="186">
        <v>65</v>
      </c>
      <c r="K10">
        <f t="shared" si="1"/>
        <v>679</v>
      </c>
    </row>
    <row r="11" spans="1:11" ht="12">
      <c r="A11" s="176" t="s">
        <v>208</v>
      </c>
      <c r="B11" s="177">
        <v>5</v>
      </c>
      <c r="C11" s="183" t="s">
        <v>214</v>
      </c>
      <c r="D11" s="183" t="s">
        <v>229</v>
      </c>
      <c r="E11" s="181" t="s">
        <v>215</v>
      </c>
      <c r="F11" s="177"/>
      <c r="G11" s="179" t="s">
        <v>229</v>
      </c>
      <c r="H11" s="177"/>
      <c r="I11" s="186">
        <v>40</v>
      </c>
      <c r="J11" s="187">
        <v>72</v>
      </c>
      <c r="K11">
        <f t="shared" si="1"/>
        <v>519</v>
      </c>
    </row>
    <row r="12" spans="1:11" ht="12">
      <c r="A12" s="176" t="s">
        <v>209</v>
      </c>
      <c r="B12" s="180">
        <v>10</v>
      </c>
      <c r="C12" s="184" t="s">
        <v>213</v>
      </c>
      <c r="D12" s="183" t="s">
        <v>229</v>
      </c>
      <c r="E12" s="179" t="s">
        <v>234</v>
      </c>
      <c r="F12" s="177"/>
      <c r="G12" s="177"/>
      <c r="H12" s="177"/>
      <c r="J12" s="188">
        <v>65</v>
      </c>
      <c r="K12">
        <f t="shared" si="1"/>
        <v>809</v>
      </c>
    </row>
    <row r="13" spans="1:11" ht="12">
      <c r="A13" s="176" t="s">
        <v>210</v>
      </c>
      <c r="B13" s="180">
        <v>5</v>
      </c>
      <c r="C13" s="183" t="s">
        <v>211</v>
      </c>
      <c r="D13" s="185" t="s">
        <v>229</v>
      </c>
      <c r="E13" s="182" t="s">
        <v>217</v>
      </c>
      <c r="F13" s="177"/>
      <c r="G13" s="179" t="s">
        <v>229</v>
      </c>
      <c r="H13" s="177"/>
      <c r="I13" s="186">
        <v>40</v>
      </c>
      <c r="J13" s="188">
        <v>72</v>
      </c>
      <c r="K13">
        <f t="shared" si="1"/>
        <v>519</v>
      </c>
    </row>
    <row r="14" spans="1:11" ht="12">
      <c r="A14" s="176" t="s">
        <v>195</v>
      </c>
      <c r="B14" s="177">
        <v>10</v>
      </c>
      <c r="C14" s="183" t="s">
        <v>211</v>
      </c>
      <c r="D14" s="183" t="s">
        <v>229</v>
      </c>
      <c r="E14" s="181" t="s">
        <v>216</v>
      </c>
      <c r="F14" s="177"/>
      <c r="G14" s="179" t="s">
        <v>229</v>
      </c>
      <c r="H14" s="177"/>
      <c r="I14" s="186">
        <v>40</v>
      </c>
      <c r="J14" s="188">
        <v>56</v>
      </c>
      <c r="K14">
        <f t="shared" si="1"/>
        <v>719</v>
      </c>
    </row>
    <row r="15" spans="2:11" ht="12">
      <c r="B15">
        <f>SUM(B3:B14)</f>
        <v>124</v>
      </c>
      <c r="J15" s="187"/>
      <c r="K15">
        <f>SUM(K3:K14)</f>
        <v>8806</v>
      </c>
    </row>
    <row r="16" ht="12">
      <c r="J16" s="187"/>
    </row>
    <row r="17" spans="1:10" ht="12">
      <c r="A17" s="170" t="s">
        <v>196</v>
      </c>
      <c r="B17" s="169" t="s">
        <v>190</v>
      </c>
      <c r="C17" s="169" t="s">
        <v>199</v>
      </c>
      <c r="D17" s="169"/>
      <c r="J17" s="187"/>
    </row>
    <row r="18" spans="3:10" ht="12">
      <c r="C18" s="173"/>
      <c r="D18" s="173"/>
      <c r="E18" s="173"/>
      <c r="J18" s="187"/>
    </row>
    <row r="19" spans="1:12" ht="12">
      <c r="A19" s="175" t="s">
        <v>218</v>
      </c>
      <c r="B19" s="174">
        <v>8</v>
      </c>
      <c r="C19" s="178" t="s">
        <v>227</v>
      </c>
      <c r="D19" s="178">
        <v>20</v>
      </c>
      <c r="E19" s="178" t="s">
        <v>233</v>
      </c>
      <c r="F19" s="174"/>
      <c r="G19" s="174"/>
      <c r="H19" s="178">
        <v>35</v>
      </c>
      <c r="I19" s="174">
        <v>6</v>
      </c>
      <c r="J19" s="189">
        <f>D19+H19+I19</f>
        <v>61</v>
      </c>
      <c r="K19">
        <f aca="true" t="shared" si="2" ref="K19:K24">J19*B19</f>
        <v>488</v>
      </c>
      <c r="L19">
        <v>1035</v>
      </c>
    </row>
    <row r="20" spans="1:12" ht="12">
      <c r="A20" s="175" t="s">
        <v>220</v>
      </c>
      <c r="B20" s="177">
        <v>15</v>
      </c>
      <c r="C20" s="179" t="s">
        <v>227</v>
      </c>
      <c r="D20" s="179">
        <v>20</v>
      </c>
      <c r="E20" s="178" t="s">
        <v>233</v>
      </c>
      <c r="F20" s="177"/>
      <c r="G20" s="177"/>
      <c r="H20" s="179">
        <v>35</v>
      </c>
      <c r="I20" s="177">
        <v>6</v>
      </c>
      <c r="J20" s="189">
        <f>D20+H20+I20</f>
        <v>61</v>
      </c>
      <c r="K20">
        <f t="shared" si="2"/>
        <v>915</v>
      </c>
      <c r="L20">
        <v>1250</v>
      </c>
    </row>
    <row r="21" spans="1:12" ht="12">
      <c r="A21" s="175" t="s">
        <v>219</v>
      </c>
      <c r="B21" s="177">
        <v>11</v>
      </c>
      <c r="C21" s="179" t="s">
        <v>227</v>
      </c>
      <c r="D21" s="179">
        <v>20</v>
      </c>
      <c r="E21" s="178" t="s">
        <v>232</v>
      </c>
      <c r="F21" s="177"/>
      <c r="G21" s="177"/>
      <c r="H21" s="179">
        <v>35</v>
      </c>
      <c r="I21" s="177">
        <v>6</v>
      </c>
      <c r="J21" s="189">
        <f>D21+H21+I21</f>
        <v>61</v>
      </c>
      <c r="K21">
        <f t="shared" si="2"/>
        <v>671</v>
      </c>
      <c r="L21">
        <f>SUM(L19:L20)</f>
        <v>2285</v>
      </c>
    </row>
    <row r="22" spans="1:12" ht="12">
      <c r="A22" s="176" t="s">
        <v>221</v>
      </c>
      <c r="B22" s="177">
        <v>7</v>
      </c>
      <c r="C22" s="179" t="s">
        <v>212</v>
      </c>
      <c r="D22" s="179">
        <v>20</v>
      </c>
      <c r="E22" s="179" t="s">
        <v>235</v>
      </c>
      <c r="F22" s="177"/>
      <c r="G22" s="177"/>
      <c r="H22" s="179">
        <v>35</v>
      </c>
      <c r="I22" s="177">
        <v>6</v>
      </c>
      <c r="J22" s="189">
        <f>D22+H22+I22</f>
        <v>61</v>
      </c>
      <c r="K22">
        <f t="shared" si="2"/>
        <v>427</v>
      </c>
      <c r="L22">
        <v>66</v>
      </c>
    </row>
    <row r="23" spans="1:11" ht="12">
      <c r="A23" s="176" t="s">
        <v>222</v>
      </c>
      <c r="B23" s="177">
        <v>11</v>
      </c>
      <c r="C23" s="179" t="s">
        <v>212</v>
      </c>
      <c r="D23" s="179">
        <v>20</v>
      </c>
      <c r="E23" s="179" t="s">
        <v>235</v>
      </c>
      <c r="F23" s="177"/>
      <c r="G23" s="177"/>
      <c r="H23" s="179">
        <v>35</v>
      </c>
      <c r="I23" s="177">
        <v>6</v>
      </c>
      <c r="J23" s="189">
        <f>D23+H23+I23</f>
        <v>61</v>
      </c>
      <c r="K23">
        <f t="shared" si="2"/>
        <v>671</v>
      </c>
    </row>
    <row r="24" spans="1:11" ht="12">
      <c r="A24" s="176" t="s">
        <v>197</v>
      </c>
      <c r="B24" s="177">
        <v>25</v>
      </c>
      <c r="C24" s="179" t="s">
        <v>198</v>
      </c>
      <c r="D24" s="179"/>
      <c r="E24" s="177"/>
      <c r="F24" s="177"/>
      <c r="G24" s="177"/>
      <c r="H24" s="177"/>
      <c r="I24" s="177"/>
      <c r="J24" s="177">
        <v>25</v>
      </c>
      <c r="K24">
        <f t="shared" si="2"/>
        <v>625</v>
      </c>
    </row>
    <row r="25" ht="12">
      <c r="B25">
        <f>SUM(B19:B24)</f>
        <v>77</v>
      </c>
    </row>
    <row r="26" ht="12">
      <c r="K26">
        <f>SUM(K19:K25)</f>
        <v>3797</v>
      </c>
    </row>
    <row r="27" spans="1:11" ht="12">
      <c r="A27" s="171" t="s">
        <v>225</v>
      </c>
      <c r="K27">
        <v>1182</v>
      </c>
    </row>
    <row r="28" spans="1:11" ht="12">
      <c r="A28" s="172">
        <v>1</v>
      </c>
      <c r="C28" s="169" t="s">
        <v>226</v>
      </c>
      <c r="D28" s="169"/>
      <c r="K28">
        <f>SUM(K26:K27)</f>
        <v>4979</v>
      </c>
    </row>
    <row r="29" spans="1:4" ht="12.75" thickBot="1">
      <c r="A29" s="172">
        <v>18</v>
      </c>
      <c r="C29" s="169" t="s">
        <v>228</v>
      </c>
      <c r="D29" s="169"/>
    </row>
    <row r="30" spans="1:13" ht="12">
      <c r="A30" s="172">
        <v>59</v>
      </c>
      <c r="C30" t="s">
        <v>227</v>
      </c>
      <c r="I30" s="190"/>
      <c r="J30" s="191"/>
      <c r="K30" s="191"/>
      <c r="L30" s="191"/>
      <c r="M30" s="192"/>
    </row>
    <row r="31" spans="1:13" ht="12">
      <c r="A31" s="172">
        <v>50</v>
      </c>
      <c r="C31" s="169" t="s">
        <v>230</v>
      </c>
      <c r="I31" s="193"/>
      <c r="J31" s="173" t="s">
        <v>242</v>
      </c>
      <c r="K31" s="173"/>
      <c r="L31" s="173"/>
      <c r="M31" s="194"/>
    </row>
    <row r="32" spans="1:13" ht="12">
      <c r="A32" s="172">
        <v>25</v>
      </c>
      <c r="C32" s="169" t="s">
        <v>231</v>
      </c>
      <c r="F32" t="s">
        <v>241</v>
      </c>
      <c r="I32" s="193"/>
      <c r="J32" s="173">
        <v>1722</v>
      </c>
      <c r="K32" s="173" t="s">
        <v>243</v>
      </c>
      <c r="L32" s="173"/>
      <c r="M32" s="194"/>
    </row>
    <row r="33" spans="1:13" ht="12">
      <c r="A33" s="172">
        <v>200</v>
      </c>
      <c r="C33" s="169" t="s">
        <v>239</v>
      </c>
      <c r="D33">
        <v>6</v>
      </c>
      <c r="E33" s="169"/>
      <c r="I33" s="193"/>
      <c r="J33" s="173">
        <v>200</v>
      </c>
      <c r="K33" s="173" t="s">
        <v>246</v>
      </c>
      <c r="L33" s="173"/>
      <c r="M33" s="194"/>
    </row>
    <row r="34" spans="9:13" ht="12">
      <c r="I34" s="193"/>
      <c r="J34" s="173">
        <v>1200</v>
      </c>
      <c r="K34" s="173" t="s">
        <v>227</v>
      </c>
      <c r="L34" s="173"/>
      <c r="M34" s="194"/>
    </row>
    <row r="35" spans="9:13" ht="12">
      <c r="I35" s="193"/>
      <c r="J35" s="173">
        <v>380</v>
      </c>
      <c r="K35" s="173" t="s">
        <v>243</v>
      </c>
      <c r="L35" s="173">
        <f>SUM(J32:J35)</f>
        <v>3502</v>
      </c>
      <c r="M35" s="194"/>
    </row>
    <row r="36" spans="1:13" ht="12">
      <c r="A36" s="171" t="s">
        <v>237</v>
      </c>
      <c r="B36" s="169" t="s">
        <v>238</v>
      </c>
      <c r="C36">
        <v>14300</v>
      </c>
      <c r="I36" s="193"/>
      <c r="J36" s="173" t="s">
        <v>244</v>
      </c>
      <c r="K36" s="173"/>
      <c r="L36" s="173"/>
      <c r="M36" s="194"/>
    </row>
    <row r="37" spans="1:13" ht="12">
      <c r="A37" s="171" t="s">
        <v>237</v>
      </c>
      <c r="B37" s="169" t="s">
        <v>196</v>
      </c>
      <c r="C37">
        <v>7750</v>
      </c>
      <c r="I37" s="193"/>
      <c r="J37" s="173">
        <v>5940</v>
      </c>
      <c r="K37" s="173" t="s">
        <v>236</v>
      </c>
      <c r="L37" s="173"/>
      <c r="M37" s="194"/>
    </row>
    <row r="38" spans="2:13" ht="12">
      <c r="B38" t="s">
        <v>199</v>
      </c>
      <c r="C38">
        <f>-L41</f>
        <v>-13124</v>
      </c>
      <c r="I38" s="193"/>
      <c r="J38" s="173">
        <v>1182</v>
      </c>
      <c r="K38" s="173" t="s">
        <v>245</v>
      </c>
      <c r="L38" s="173"/>
      <c r="M38" s="194"/>
    </row>
    <row r="39" spans="2:13" ht="12">
      <c r="B39" t="s">
        <v>249</v>
      </c>
      <c r="C39">
        <f>SUM(C36:C38)</f>
        <v>8926</v>
      </c>
      <c r="I39" s="193"/>
      <c r="J39" s="173">
        <v>2500</v>
      </c>
      <c r="K39" s="173" t="s">
        <v>247</v>
      </c>
      <c r="L39" s="173" t="s">
        <v>248</v>
      </c>
      <c r="M39" s="194"/>
    </row>
    <row r="40" spans="9:13" ht="12.75" thickBot="1">
      <c r="I40" s="193"/>
      <c r="J40" s="173"/>
      <c r="K40" s="173"/>
      <c r="L40" s="173">
        <f>SUM(J37:J39)</f>
        <v>9622</v>
      </c>
      <c r="M40" s="194"/>
    </row>
    <row r="41" spans="9:13" ht="12.75" thickBot="1">
      <c r="I41" s="195"/>
      <c r="J41" s="196"/>
      <c r="K41" s="196"/>
      <c r="L41" s="198">
        <f>L35+L40</f>
        <v>13124</v>
      </c>
      <c r="M41" s="197"/>
    </row>
  </sheetData>
  <sheetProtection/>
  <printOptions/>
  <pageMargins left="0.7" right="0.7" top="0.35" bottom="0.7874015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140625" defaultRowHeight="19.5" customHeight="1"/>
  <cols>
    <col min="1" max="16384" width="9.140625" style="4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&amp;L&amp;"Comic Sans MS,Kurzíva"&amp;14O čarodějnické koště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:N32"/>
    </sheetView>
  </sheetViews>
  <sheetFormatPr defaultColWidth="9.140625" defaultRowHeight="19.5" customHeight="1"/>
  <cols>
    <col min="1" max="1" width="3.7109375" style="34" customWidth="1"/>
    <col min="2" max="2" width="21.421875" style="34" customWidth="1"/>
    <col min="3" max="3" width="5.140625" style="34" customWidth="1"/>
    <col min="4" max="4" width="17.28125" style="34" customWidth="1"/>
    <col min="5" max="6" width="7.140625" style="34" hidden="1" customWidth="1"/>
    <col min="7" max="7" width="7.140625" style="34" customWidth="1"/>
    <col min="8" max="8" width="6.7109375" style="34" customWidth="1"/>
    <col min="9" max="10" width="6.7109375" style="34" hidden="1" customWidth="1"/>
    <col min="11" max="13" width="6.7109375" style="34" customWidth="1"/>
    <col min="14" max="14" width="4.7109375" style="34" customWidth="1"/>
    <col min="15" max="15" width="0.71875" style="34" customWidth="1"/>
    <col min="16" max="16384" width="9.140625" style="34" customWidth="1"/>
  </cols>
  <sheetData>
    <row r="1" spans="1:14" s="41" customFormat="1" ht="19.5" customHeight="1" thickBot="1">
      <c r="A1" s="11" t="s">
        <v>186</v>
      </c>
      <c r="B1" s="5" t="s">
        <v>69</v>
      </c>
      <c r="C1" s="37" t="s">
        <v>35</v>
      </c>
      <c r="D1" s="38" t="s">
        <v>36</v>
      </c>
      <c r="E1" s="37"/>
      <c r="F1" s="37"/>
      <c r="G1" s="37" t="s">
        <v>38</v>
      </c>
      <c r="H1" s="37" t="s">
        <v>33</v>
      </c>
      <c r="I1" s="37"/>
      <c r="J1" s="37"/>
      <c r="K1" s="37" t="s">
        <v>39</v>
      </c>
      <c r="L1" s="37" t="s">
        <v>33</v>
      </c>
      <c r="M1" s="39" t="s">
        <v>31</v>
      </c>
      <c r="N1" s="40" t="s">
        <v>32</v>
      </c>
    </row>
    <row r="2" spans="1:14" s="50" customFormat="1" ht="19.5" customHeight="1">
      <c r="A2" s="9" t="s">
        <v>170</v>
      </c>
      <c r="B2" s="6" t="s">
        <v>25</v>
      </c>
      <c r="C2" s="75">
        <v>1999</v>
      </c>
      <c r="D2" s="76" t="s">
        <v>159</v>
      </c>
      <c r="E2" s="7"/>
      <c r="F2" s="7"/>
      <c r="G2" s="7"/>
      <c r="H2" s="7"/>
      <c r="I2" s="7"/>
      <c r="J2" s="7"/>
      <c r="K2" s="7"/>
      <c r="L2" s="7"/>
      <c r="M2" s="44"/>
      <c r="N2" s="45"/>
    </row>
    <row r="3" spans="1:14" s="4" customFormat="1" ht="19.5" customHeight="1">
      <c r="A3" s="10" t="s">
        <v>171</v>
      </c>
      <c r="B3" s="2" t="s">
        <v>12</v>
      </c>
      <c r="C3" s="2">
        <v>1999</v>
      </c>
      <c r="D3" s="47" t="s">
        <v>59</v>
      </c>
      <c r="E3" s="7"/>
      <c r="F3" s="7"/>
      <c r="G3" s="7"/>
      <c r="H3" s="7"/>
      <c r="I3" s="7"/>
      <c r="J3" s="7"/>
      <c r="K3" s="7"/>
      <c r="L3" s="7"/>
      <c r="M3" s="44"/>
      <c r="N3" s="45"/>
    </row>
    <row r="4" spans="1:14" s="4" customFormat="1" ht="19.5" customHeight="1">
      <c r="A4" s="10" t="s">
        <v>172</v>
      </c>
      <c r="B4" s="2" t="s">
        <v>2</v>
      </c>
      <c r="C4" s="7">
        <v>1999</v>
      </c>
      <c r="D4" s="53" t="s">
        <v>57</v>
      </c>
      <c r="E4" s="2"/>
      <c r="F4" s="2"/>
      <c r="G4" s="7"/>
      <c r="H4" s="7"/>
      <c r="I4" s="2"/>
      <c r="J4" s="2"/>
      <c r="K4" s="7"/>
      <c r="L4" s="7"/>
      <c r="M4" s="44"/>
      <c r="N4" s="48"/>
    </row>
    <row r="5" spans="1:14" s="4" customFormat="1" ht="19.5" customHeight="1" thickBot="1">
      <c r="A5" s="10" t="s">
        <v>174</v>
      </c>
      <c r="B5" s="83" t="s">
        <v>51</v>
      </c>
      <c r="C5" s="84">
        <v>1999</v>
      </c>
      <c r="D5" s="85" t="s">
        <v>55</v>
      </c>
      <c r="E5" s="8"/>
      <c r="F5" s="8"/>
      <c r="G5" s="84"/>
      <c r="H5" s="84"/>
      <c r="I5" s="8"/>
      <c r="J5" s="8"/>
      <c r="K5" s="84"/>
      <c r="L5" s="84"/>
      <c r="M5" s="86"/>
      <c r="N5" s="58"/>
    </row>
    <row r="6" spans="1:14" s="77" customFormat="1" ht="19.5" customHeight="1">
      <c r="A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77" customFormat="1" ht="19.5" customHeight="1" thickBot="1">
      <c r="A7" s="52"/>
      <c r="B7" s="52"/>
      <c r="C7" s="52"/>
      <c r="D7" s="78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4" customFormat="1" ht="19.5" customHeight="1" thickBot="1">
      <c r="A8" s="87" t="s">
        <v>186</v>
      </c>
      <c r="B8" s="51" t="s">
        <v>70</v>
      </c>
      <c r="C8" s="37" t="s">
        <v>35</v>
      </c>
      <c r="D8" s="38" t="s">
        <v>36</v>
      </c>
      <c r="E8" s="37"/>
      <c r="F8" s="37"/>
      <c r="G8" s="37" t="s">
        <v>38</v>
      </c>
      <c r="H8" s="37" t="s">
        <v>33</v>
      </c>
      <c r="I8" s="37"/>
      <c r="J8" s="37"/>
      <c r="K8" s="37" t="s">
        <v>39</v>
      </c>
      <c r="L8" s="37" t="s">
        <v>33</v>
      </c>
      <c r="M8" s="39" t="s">
        <v>31</v>
      </c>
      <c r="N8" s="40" t="s">
        <v>32</v>
      </c>
    </row>
    <row r="9" spans="1:14" s="4" customFormat="1" ht="19.5" customHeight="1">
      <c r="A9" s="88" t="s">
        <v>170</v>
      </c>
      <c r="B9" s="42" t="s">
        <v>9</v>
      </c>
      <c r="C9" s="7">
        <v>2000</v>
      </c>
      <c r="D9" s="53" t="s">
        <v>59</v>
      </c>
      <c r="E9" s="7"/>
      <c r="F9" s="7"/>
      <c r="G9" s="7"/>
      <c r="H9" s="7"/>
      <c r="I9" s="7"/>
      <c r="J9" s="7"/>
      <c r="K9" s="7"/>
      <c r="L9" s="7"/>
      <c r="M9" s="44"/>
      <c r="N9" s="45"/>
    </row>
    <row r="10" spans="1:14" s="4" customFormat="1" ht="19.5" customHeight="1">
      <c r="A10" s="89" t="s">
        <v>171</v>
      </c>
      <c r="B10" s="46" t="s">
        <v>10</v>
      </c>
      <c r="C10" s="2">
        <v>2000</v>
      </c>
      <c r="D10" s="47" t="s">
        <v>59</v>
      </c>
      <c r="E10" s="2"/>
      <c r="F10" s="2"/>
      <c r="G10" s="2"/>
      <c r="H10" s="2"/>
      <c r="I10" s="2"/>
      <c r="J10" s="2"/>
      <c r="K10" s="2"/>
      <c r="L10" s="2"/>
      <c r="M10" s="54"/>
      <c r="N10" s="55"/>
    </row>
    <row r="11" spans="1:14" s="4" customFormat="1" ht="19.5" customHeight="1" hidden="1">
      <c r="A11" s="89" t="s">
        <v>172</v>
      </c>
      <c r="B11" s="46"/>
      <c r="C11" s="2"/>
      <c r="D11" s="47"/>
      <c r="E11" s="2"/>
      <c r="F11" s="2"/>
      <c r="G11" s="2"/>
      <c r="H11" s="2"/>
      <c r="I11" s="2"/>
      <c r="J11" s="2"/>
      <c r="K11" s="2"/>
      <c r="L11" s="2"/>
      <c r="M11" s="54"/>
      <c r="N11" s="55"/>
    </row>
    <row r="12" spans="1:14" s="4" customFormat="1" ht="19.5" customHeight="1">
      <c r="A12" s="89" t="s">
        <v>174</v>
      </c>
      <c r="B12" s="46" t="s">
        <v>24</v>
      </c>
      <c r="C12" s="2">
        <v>2000</v>
      </c>
      <c r="D12" s="43" t="s">
        <v>159</v>
      </c>
      <c r="E12" s="2"/>
      <c r="F12" s="2"/>
      <c r="G12" s="2"/>
      <c r="H12" s="2"/>
      <c r="I12" s="2"/>
      <c r="J12" s="2"/>
      <c r="K12" s="2"/>
      <c r="L12" s="2"/>
      <c r="M12" s="54"/>
      <c r="N12" s="55"/>
    </row>
    <row r="13" spans="1:14" s="4" customFormat="1" ht="19.5" customHeight="1">
      <c r="A13" s="89" t="s">
        <v>175</v>
      </c>
      <c r="B13" s="46" t="s">
        <v>71</v>
      </c>
      <c r="C13" s="2">
        <v>2000</v>
      </c>
      <c r="D13" s="47" t="s">
        <v>59</v>
      </c>
      <c r="E13" s="2"/>
      <c r="F13" s="2"/>
      <c r="G13" s="2"/>
      <c r="H13" s="2"/>
      <c r="I13" s="2"/>
      <c r="J13" s="2"/>
      <c r="K13" s="2"/>
      <c r="L13" s="2"/>
      <c r="M13" s="54"/>
      <c r="N13" s="55"/>
    </row>
    <row r="14" spans="1:14" s="4" customFormat="1" ht="19.5" customHeight="1">
      <c r="A14" s="89" t="s">
        <v>176</v>
      </c>
      <c r="B14" s="46" t="s">
        <v>93</v>
      </c>
      <c r="C14" s="2">
        <v>2000</v>
      </c>
      <c r="D14" s="43" t="s">
        <v>159</v>
      </c>
      <c r="E14" s="2"/>
      <c r="F14" s="2"/>
      <c r="G14" s="2"/>
      <c r="H14" s="2"/>
      <c r="I14" s="2"/>
      <c r="J14" s="2"/>
      <c r="K14" s="2"/>
      <c r="L14" s="2"/>
      <c r="M14" s="54"/>
      <c r="N14" s="55"/>
    </row>
    <row r="15" spans="1:14" s="4" customFormat="1" ht="19.5" customHeight="1">
      <c r="A15" s="90" t="s">
        <v>177</v>
      </c>
      <c r="B15" s="46" t="s">
        <v>11</v>
      </c>
      <c r="C15" s="2">
        <v>2000</v>
      </c>
      <c r="D15" s="47" t="s">
        <v>59</v>
      </c>
      <c r="E15" s="2"/>
      <c r="F15" s="2"/>
      <c r="G15" s="2"/>
      <c r="H15" s="2"/>
      <c r="I15" s="2"/>
      <c r="J15" s="2"/>
      <c r="K15" s="2"/>
      <c r="L15" s="2"/>
      <c r="M15" s="54"/>
      <c r="N15" s="55"/>
    </row>
    <row r="16" spans="1:14" s="50" customFormat="1" ht="19.5" customHeight="1" thickBot="1">
      <c r="A16" s="91"/>
      <c r="B16" s="79"/>
      <c r="C16" s="80"/>
      <c r="D16" s="57"/>
      <c r="E16" s="80"/>
      <c r="F16" s="80"/>
      <c r="G16" s="80"/>
      <c r="H16" s="80"/>
      <c r="I16" s="80"/>
      <c r="J16" s="80"/>
      <c r="K16" s="80"/>
      <c r="L16" s="80"/>
      <c r="M16" s="81"/>
      <c r="N16" s="82"/>
    </row>
    <row r="17" ht="19.5" customHeight="1" thickBot="1"/>
    <row r="18" spans="1:14" ht="19.5" customHeight="1" thickBot="1">
      <c r="A18" s="11" t="s">
        <v>186</v>
      </c>
      <c r="B18" s="32" t="s">
        <v>53</v>
      </c>
      <c r="C18" s="32" t="s">
        <v>35</v>
      </c>
      <c r="D18" s="32" t="s">
        <v>36</v>
      </c>
      <c r="E18" s="32"/>
      <c r="F18" s="32"/>
      <c r="G18" s="32" t="s">
        <v>189</v>
      </c>
      <c r="H18" s="32" t="s">
        <v>33</v>
      </c>
      <c r="I18" s="32"/>
      <c r="J18" s="32"/>
      <c r="K18" s="32" t="s">
        <v>39</v>
      </c>
      <c r="L18" s="32" t="s">
        <v>33</v>
      </c>
      <c r="M18" s="59" t="s">
        <v>31</v>
      </c>
      <c r="N18" s="60" t="s">
        <v>32</v>
      </c>
    </row>
    <row r="19" spans="1:15" ht="19.5" customHeight="1">
      <c r="A19" s="9" t="s">
        <v>170</v>
      </c>
      <c r="B19" s="14" t="s">
        <v>26</v>
      </c>
      <c r="C19" s="14">
        <v>1998</v>
      </c>
      <c r="D19" s="16" t="s">
        <v>159</v>
      </c>
      <c r="E19" s="14"/>
      <c r="F19" s="14"/>
      <c r="G19" s="14"/>
      <c r="H19" s="14"/>
      <c r="I19" s="14"/>
      <c r="J19" s="14"/>
      <c r="K19" s="14"/>
      <c r="L19" s="14"/>
      <c r="M19" s="61"/>
      <c r="N19" s="62"/>
      <c r="O19" s="34" t="s">
        <v>3</v>
      </c>
    </row>
    <row r="20" spans="1:14" ht="19.5" customHeight="1">
      <c r="A20" s="10" t="s">
        <v>171</v>
      </c>
      <c r="B20" s="16" t="s">
        <v>27</v>
      </c>
      <c r="C20" s="16">
        <v>1998</v>
      </c>
      <c r="D20" s="16" t="s">
        <v>107</v>
      </c>
      <c r="E20" s="16"/>
      <c r="F20" s="16"/>
      <c r="G20" s="14"/>
      <c r="H20" s="14"/>
      <c r="I20" s="16"/>
      <c r="J20" s="16"/>
      <c r="K20" s="14"/>
      <c r="L20" s="14"/>
      <c r="M20" s="61"/>
      <c r="N20" s="63"/>
    </row>
    <row r="21" spans="1:14" ht="19.5" customHeight="1">
      <c r="A21" s="10" t="s">
        <v>172</v>
      </c>
      <c r="B21" s="16" t="s">
        <v>28</v>
      </c>
      <c r="C21" s="16">
        <v>1998</v>
      </c>
      <c r="D21" s="16" t="s">
        <v>107</v>
      </c>
      <c r="E21" s="16"/>
      <c r="F21" s="16"/>
      <c r="G21" s="14"/>
      <c r="H21" s="14"/>
      <c r="I21" s="16"/>
      <c r="J21" s="16"/>
      <c r="K21" s="14"/>
      <c r="L21" s="14"/>
      <c r="M21" s="61"/>
      <c r="N21" s="63"/>
    </row>
    <row r="22" spans="1:14" ht="19.5" customHeight="1" thickBot="1">
      <c r="A22" s="68"/>
      <c r="B22" s="20"/>
      <c r="C22" s="20"/>
      <c r="D22" s="20"/>
      <c r="E22" s="20"/>
      <c r="F22" s="20"/>
      <c r="G22" s="73"/>
      <c r="H22" s="73"/>
      <c r="I22" s="20"/>
      <c r="J22" s="20"/>
      <c r="K22" s="73"/>
      <c r="L22" s="73"/>
      <c r="M22" s="74"/>
      <c r="N22" s="70"/>
    </row>
    <row r="23" s="33" customFormat="1" ht="19.5" customHeight="1"/>
    <row r="24" s="33" customFormat="1" ht="19.5" customHeight="1" thickBot="1"/>
    <row r="25" spans="1:14" ht="19.5" customHeight="1" thickBot="1">
      <c r="A25" s="11" t="s">
        <v>186</v>
      </c>
      <c r="B25" s="32" t="s">
        <v>54</v>
      </c>
      <c r="C25" s="32" t="s">
        <v>35</v>
      </c>
      <c r="D25" s="32" t="s">
        <v>36</v>
      </c>
      <c r="E25" s="32"/>
      <c r="F25" s="32"/>
      <c r="G25" s="32" t="s">
        <v>189</v>
      </c>
      <c r="H25" s="32" t="s">
        <v>33</v>
      </c>
      <c r="I25" s="32"/>
      <c r="J25" s="32"/>
      <c r="K25" s="32" t="s">
        <v>39</v>
      </c>
      <c r="L25" s="32" t="s">
        <v>33</v>
      </c>
      <c r="M25" s="59" t="s">
        <v>31</v>
      </c>
      <c r="N25" s="60" t="s">
        <v>32</v>
      </c>
    </row>
    <row r="26" spans="1:14" ht="19.5" customHeight="1">
      <c r="A26" s="9" t="s">
        <v>170</v>
      </c>
      <c r="B26" s="33" t="s">
        <v>52</v>
      </c>
      <c r="C26" s="14">
        <v>1994</v>
      </c>
      <c r="D26" s="14" t="s">
        <v>55</v>
      </c>
      <c r="E26" s="14"/>
      <c r="F26" s="14"/>
      <c r="G26" s="14"/>
      <c r="H26" s="14"/>
      <c r="I26" s="14"/>
      <c r="J26" s="14"/>
      <c r="K26" s="14"/>
      <c r="L26" s="14"/>
      <c r="M26" s="61"/>
      <c r="N26" s="62"/>
    </row>
    <row r="27" spans="1:14" ht="19.5" customHeight="1">
      <c r="A27" s="10" t="s">
        <v>171</v>
      </c>
      <c r="B27" s="16" t="s">
        <v>13</v>
      </c>
      <c r="C27" s="14">
        <v>1997</v>
      </c>
      <c r="D27" s="14" t="s">
        <v>59</v>
      </c>
      <c r="E27" s="14"/>
      <c r="F27" s="14"/>
      <c r="G27" s="14"/>
      <c r="H27" s="14"/>
      <c r="I27" s="14"/>
      <c r="J27" s="14"/>
      <c r="K27" s="14"/>
      <c r="L27" s="14"/>
      <c r="M27" s="61"/>
      <c r="N27" s="62"/>
    </row>
    <row r="28" spans="1:14" ht="19.5" customHeight="1">
      <c r="A28" s="10" t="s">
        <v>172</v>
      </c>
      <c r="B28" s="16" t="s">
        <v>72</v>
      </c>
      <c r="C28" s="16">
        <v>1997</v>
      </c>
      <c r="D28" s="16" t="s">
        <v>59</v>
      </c>
      <c r="E28" s="16"/>
      <c r="F28" s="16"/>
      <c r="G28" s="14"/>
      <c r="H28" s="14"/>
      <c r="I28" s="16"/>
      <c r="J28" s="16"/>
      <c r="K28" s="14"/>
      <c r="L28" s="14"/>
      <c r="M28" s="61"/>
      <c r="N28" s="63"/>
    </row>
    <row r="29" spans="1:15" ht="19.5" customHeight="1">
      <c r="A29" s="10" t="s">
        <v>174</v>
      </c>
      <c r="B29" s="16" t="s">
        <v>73</v>
      </c>
      <c r="C29" s="16">
        <v>1997</v>
      </c>
      <c r="D29" s="16" t="s">
        <v>59</v>
      </c>
      <c r="E29" s="16"/>
      <c r="F29" s="16"/>
      <c r="G29" s="14"/>
      <c r="H29" s="14"/>
      <c r="I29" s="16"/>
      <c r="J29" s="16"/>
      <c r="K29" s="14"/>
      <c r="L29" s="14"/>
      <c r="M29" s="61"/>
      <c r="N29" s="63"/>
      <c r="O29" s="34" t="s">
        <v>3</v>
      </c>
    </row>
    <row r="30" spans="1:14" ht="19.5" customHeight="1">
      <c r="A30" s="10" t="s">
        <v>175</v>
      </c>
      <c r="B30" s="16" t="s">
        <v>14</v>
      </c>
      <c r="C30" s="16">
        <v>1992</v>
      </c>
      <c r="D30" s="16" t="s">
        <v>59</v>
      </c>
      <c r="E30" s="16"/>
      <c r="F30" s="16"/>
      <c r="G30" s="16"/>
      <c r="H30" s="16"/>
      <c r="I30" s="16"/>
      <c r="J30" s="16"/>
      <c r="K30" s="16"/>
      <c r="L30" s="16"/>
      <c r="M30" s="67"/>
      <c r="N30" s="63"/>
    </row>
    <row r="31" spans="1:14" ht="19.5" customHeight="1">
      <c r="A31" s="10" t="s">
        <v>176</v>
      </c>
      <c r="B31" s="16" t="s">
        <v>29</v>
      </c>
      <c r="C31" s="16">
        <v>1996</v>
      </c>
      <c r="D31" s="16" t="s">
        <v>107</v>
      </c>
      <c r="E31" s="16"/>
      <c r="F31" s="16"/>
      <c r="G31" s="14"/>
      <c r="H31" s="14"/>
      <c r="I31" s="16"/>
      <c r="J31" s="16"/>
      <c r="K31" s="14"/>
      <c r="L31" s="14"/>
      <c r="M31" s="61"/>
      <c r="N31" s="63"/>
    </row>
    <row r="32" spans="1:14" ht="19.5" customHeight="1" thickBot="1">
      <c r="A32" s="68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69"/>
      <c r="N32" s="7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&amp;L&amp;"Comic Sans MS,Kurzíva"&amp;14O čarodějnické koště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dadula</cp:lastModifiedBy>
  <cp:lastPrinted>2021-10-11T11:38:17Z</cp:lastPrinted>
  <dcterms:created xsi:type="dcterms:W3CDTF">2010-04-01T13:39:35Z</dcterms:created>
  <dcterms:modified xsi:type="dcterms:W3CDTF">2022-02-20T21:48:27Z</dcterms:modified>
  <cp:category/>
  <cp:version/>
  <cp:contentType/>
  <cp:contentStatus/>
</cp:coreProperties>
</file>